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40" windowHeight="9780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Proposta" sheetId="6" r:id="rId6"/>
    <sheet name="Índces" sheetId="7" r:id="rId7"/>
    <sheet name="Pasta1" sheetId="8" r:id="rId8"/>
  </sheets>
  <definedNames/>
  <calcPr fullCalcOnLoad="1"/>
</workbook>
</file>

<file path=xl/sharedStrings.xml><?xml version="1.0" encoding="utf-8"?>
<sst xmlns="http://schemas.openxmlformats.org/spreadsheetml/2006/main" count="752" uniqueCount="192">
  <si>
    <t xml:space="preserve">PJ 28 </t>
  </si>
  <si>
    <t xml:space="preserve">PJ 29  </t>
  </si>
  <si>
    <t xml:space="preserve">PJ 30  </t>
  </si>
  <si>
    <t xml:space="preserve">PJ 31  </t>
  </si>
  <si>
    <t xml:space="preserve">PJ 32  </t>
  </si>
  <si>
    <t xml:space="preserve">PJ 33  </t>
  </si>
  <si>
    <t xml:space="preserve">PJ 34  </t>
  </si>
  <si>
    <t xml:space="preserve">PJ 35  </t>
  </si>
  <si>
    <t xml:space="preserve">PJ 36  </t>
  </si>
  <si>
    <t xml:space="preserve">PJ 37  </t>
  </si>
  <si>
    <t xml:space="preserve">PJ 38  </t>
  </si>
  <si>
    <t xml:space="preserve">PJ 39  </t>
  </si>
  <si>
    <t xml:space="preserve">PJ 40  </t>
  </si>
  <si>
    <t xml:space="preserve">PJ 41  </t>
  </si>
  <si>
    <t xml:space="preserve">PJ 42  </t>
  </si>
  <si>
    <t xml:space="preserve">PJ 43  </t>
  </si>
  <si>
    <t xml:space="preserve">PJ 44  </t>
  </si>
  <si>
    <t xml:space="preserve">PJ 45  </t>
  </si>
  <si>
    <t xml:space="preserve">PJ 46  </t>
  </si>
  <si>
    <t xml:space="preserve">PJ 47  </t>
  </si>
  <si>
    <t xml:space="preserve">PJ 48  </t>
  </si>
  <si>
    <t xml:space="preserve">PJ 49  </t>
  </si>
  <si>
    <t xml:space="preserve">PJ 50  </t>
  </si>
  <si>
    <t xml:space="preserve">PJ 51  </t>
  </si>
  <si>
    <t xml:space="preserve">PJ 52  </t>
  </si>
  <si>
    <t xml:space="preserve">PJ 54  </t>
  </si>
  <si>
    <t xml:space="preserve">PJ 55  </t>
  </si>
  <si>
    <t xml:space="preserve">PJ 56  </t>
  </si>
  <si>
    <t xml:space="preserve">PJ 57  </t>
  </si>
  <si>
    <t xml:space="preserve">PJ 58  </t>
  </si>
  <si>
    <t xml:space="preserve">PJ 59  </t>
  </si>
  <si>
    <t xml:space="preserve">PJ 60  </t>
  </si>
  <si>
    <t xml:space="preserve">PJ 61  </t>
  </si>
  <si>
    <t xml:space="preserve">PJ 62  </t>
  </si>
  <si>
    <t xml:space="preserve">PJ 63  </t>
  </si>
  <si>
    <t xml:space="preserve">PJ 64  </t>
  </si>
  <si>
    <t xml:space="preserve">PJ 65  </t>
  </si>
  <si>
    <t xml:space="preserve">PJ 66  </t>
  </si>
  <si>
    <t xml:space="preserve">PJ 67  </t>
  </si>
  <si>
    <t xml:space="preserve">PJ 68  </t>
  </si>
  <si>
    <t xml:space="preserve">PJ 69  </t>
  </si>
  <si>
    <t xml:space="preserve">PJ 70  </t>
  </si>
  <si>
    <t xml:space="preserve">PJ 71  </t>
  </si>
  <si>
    <t xml:space="preserve">PJ 72  </t>
  </si>
  <si>
    <t xml:space="preserve">PJ 73  </t>
  </si>
  <si>
    <t xml:space="preserve">PJ 74  </t>
  </si>
  <si>
    <t xml:space="preserve">PJ 75  </t>
  </si>
  <si>
    <t xml:space="preserve">PJ 76  </t>
  </si>
  <si>
    <t xml:space="preserve">PJ 77  </t>
  </si>
  <si>
    <t xml:space="preserve">PJ 53  </t>
  </si>
  <si>
    <t>Percentual</t>
  </si>
  <si>
    <t>Vencimento Inicial (atual)</t>
  </si>
  <si>
    <t>Diferença em R$ (de um nível p/ outro)</t>
  </si>
  <si>
    <t>Difença atual em % (de um nível p/ outro)</t>
  </si>
  <si>
    <t>Nível (PJ)</t>
  </si>
  <si>
    <t>Venc. Com reajuste (R$)</t>
  </si>
  <si>
    <t xml:space="preserve">PJ 03  </t>
  </si>
  <si>
    <t xml:space="preserve">PJ 04  </t>
  </si>
  <si>
    <t xml:space="preserve">PJ 05  </t>
  </si>
  <si>
    <t xml:space="preserve">PJ 06  </t>
  </si>
  <si>
    <t xml:space="preserve">PJ 07  </t>
  </si>
  <si>
    <t xml:space="preserve">PJ 08  </t>
  </si>
  <si>
    <t xml:space="preserve">PJ 09  </t>
  </si>
  <si>
    <t xml:space="preserve">PJ 10  </t>
  </si>
  <si>
    <t xml:space="preserve">PJ 11  </t>
  </si>
  <si>
    <t xml:space="preserve">PJ 12  </t>
  </si>
  <si>
    <t xml:space="preserve">PJ 13  </t>
  </si>
  <si>
    <t xml:space="preserve">PJ 14  </t>
  </si>
  <si>
    <t xml:space="preserve">PJ 15  </t>
  </si>
  <si>
    <t xml:space="preserve">PJ 16  </t>
  </si>
  <si>
    <t xml:space="preserve">PJ 17  </t>
  </si>
  <si>
    <t xml:space="preserve">PJ 18  </t>
  </si>
  <si>
    <t xml:space="preserve">PJ 19  </t>
  </si>
  <si>
    <t xml:space="preserve">PJ 20  </t>
  </si>
  <si>
    <t xml:space="preserve">PJ 21  </t>
  </si>
  <si>
    <t xml:space="preserve">PJ 22  </t>
  </si>
  <si>
    <t xml:space="preserve">PJ 23  </t>
  </si>
  <si>
    <t xml:space="preserve">PJ 24  </t>
  </si>
  <si>
    <t xml:space="preserve">PJ 25  </t>
  </si>
  <si>
    <t xml:space="preserve">PJ 26  </t>
  </si>
  <si>
    <t xml:space="preserve">PJ 27  </t>
  </si>
  <si>
    <t xml:space="preserve">PJ 01  </t>
  </si>
  <si>
    <t xml:space="preserve">PJ 02  </t>
  </si>
  <si>
    <t>Dif em % com reajuste (de um nível p/ outro)</t>
  </si>
  <si>
    <t>PJ 78</t>
  </si>
  <si>
    <t>PJ 79</t>
  </si>
  <si>
    <t>PJ 80</t>
  </si>
  <si>
    <t>PJ 81</t>
  </si>
  <si>
    <t>PJ 82</t>
  </si>
  <si>
    <t>PJ 83</t>
  </si>
  <si>
    <t>PJ 84</t>
  </si>
  <si>
    <t>PJ 85</t>
  </si>
  <si>
    <t>PJ 86</t>
  </si>
  <si>
    <t>PJ 87</t>
  </si>
  <si>
    <t>PJ 88</t>
  </si>
  <si>
    <t>PJ 89</t>
  </si>
  <si>
    <t>PJ 90</t>
  </si>
  <si>
    <t>PJ 91</t>
  </si>
  <si>
    <t>PJ 92</t>
  </si>
  <si>
    <t>PJ 93</t>
  </si>
  <si>
    <t>PJ 94</t>
  </si>
  <si>
    <t>PJ 95</t>
  </si>
  <si>
    <t>PJ 96</t>
  </si>
  <si>
    <t>PJ 97</t>
  </si>
  <si>
    <t>PJ 98</t>
  </si>
  <si>
    <t>PJ 99</t>
  </si>
  <si>
    <t>PJ 100</t>
  </si>
  <si>
    <t>PJ 101</t>
  </si>
  <si>
    <t>Ganho Bruto</t>
  </si>
  <si>
    <t>Ganho bruto</t>
  </si>
  <si>
    <t>Dif Pj Anterior</t>
  </si>
  <si>
    <t>PJ 01</t>
  </si>
  <si>
    <t>-</t>
  </si>
  <si>
    <t>PJ 02</t>
  </si>
  <si>
    <t>PJ 03</t>
  </si>
  <si>
    <t>PJ 04</t>
  </si>
  <si>
    <t>PJ 05</t>
  </si>
  <si>
    <t>PJ 06</t>
  </si>
  <si>
    <t>PJ 07</t>
  </si>
  <si>
    <t>PJ 08</t>
  </si>
  <si>
    <t>PJ 09</t>
  </si>
  <si>
    <t>PJ 10</t>
  </si>
  <si>
    <t>PJ 11</t>
  </si>
  <si>
    <t>PJ 12</t>
  </si>
  <si>
    <t>PJ 13</t>
  </si>
  <si>
    <t>PJ 14</t>
  </si>
  <si>
    <t>PJ 15</t>
  </si>
  <si>
    <t>PJ 16</t>
  </si>
  <si>
    <t>PJ 17</t>
  </si>
  <si>
    <t>PJ 18</t>
  </si>
  <si>
    <t>PJ 19</t>
  </si>
  <si>
    <t>PJ 20</t>
  </si>
  <si>
    <t>PJ 21</t>
  </si>
  <si>
    <t>PJ 22</t>
  </si>
  <si>
    <t>PJ 23</t>
  </si>
  <si>
    <t>PJ 24</t>
  </si>
  <si>
    <t>PJ 25</t>
  </si>
  <si>
    <t>PJ 26</t>
  </si>
  <si>
    <t>PJ 27</t>
  </si>
  <si>
    <t>PJ 28</t>
  </si>
  <si>
    <t>PJ 29</t>
  </si>
  <si>
    <t>PJ 30</t>
  </si>
  <si>
    <t>PJ 31</t>
  </si>
  <si>
    <t>PJ 32</t>
  </si>
  <si>
    <t>PJ 33</t>
  </si>
  <si>
    <t>PJ 34</t>
  </si>
  <si>
    <t>PJ 35</t>
  </si>
  <si>
    <t>PJ 36</t>
  </si>
  <si>
    <t>PJ 37</t>
  </si>
  <si>
    <t>PJ 38</t>
  </si>
  <si>
    <t>PJ 39</t>
  </si>
  <si>
    <t>PJ 40</t>
  </si>
  <si>
    <t>PJ 41</t>
  </si>
  <si>
    <t>PJ 42</t>
  </si>
  <si>
    <t>PJ 43</t>
  </si>
  <si>
    <t>PJ 44</t>
  </si>
  <si>
    <t>PJ 45</t>
  </si>
  <si>
    <t>PJ 46</t>
  </si>
  <si>
    <t>PJ 47</t>
  </si>
  <si>
    <t>PJ 48</t>
  </si>
  <si>
    <t>PJ 49</t>
  </si>
  <si>
    <t>PJ 50</t>
  </si>
  <si>
    <t>PJ 51</t>
  </si>
  <si>
    <t>PJ 52</t>
  </si>
  <si>
    <t>PJ 53</t>
  </si>
  <si>
    <t>PJ 54</t>
  </si>
  <si>
    <t>PJ 55</t>
  </si>
  <si>
    <t>PJ 56</t>
  </si>
  <si>
    <t>PJ 57</t>
  </si>
  <si>
    <t>PJ 58</t>
  </si>
  <si>
    <t>PJ 59</t>
  </si>
  <si>
    <t>PJ 60</t>
  </si>
  <si>
    <t>PJ 61</t>
  </si>
  <si>
    <t>PJ 62</t>
  </si>
  <si>
    <t>PJ 63</t>
  </si>
  <si>
    <t>PJ 64</t>
  </si>
  <si>
    <t>PJ 65</t>
  </si>
  <si>
    <t>PJ 66</t>
  </si>
  <si>
    <t>PJ 67</t>
  </si>
  <si>
    <t>PJ 68</t>
  </si>
  <si>
    <t>PJ 69</t>
  </si>
  <si>
    <t>PJ 70</t>
  </si>
  <si>
    <t>PJ 71</t>
  </si>
  <si>
    <t>PJ 72</t>
  </si>
  <si>
    <t>PJ 73</t>
  </si>
  <si>
    <t>PJ 74</t>
  </si>
  <si>
    <t>PJ 75</t>
  </si>
  <si>
    <t>PJ 76</t>
  </si>
  <si>
    <t>PJ 77</t>
  </si>
  <si>
    <t>Ganho relativo em 2011/2016</t>
  </si>
  <si>
    <t>Diferença atual em % (de um nível p/ outro)</t>
  </si>
  <si>
    <t>2012*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</si>
</sst>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00000%"/>
    <numFmt numFmtId="166" formatCode="0.000000000%"/>
    <numFmt numFmtId="167" formatCode="#,##0.000"/>
    <numFmt numFmtId="168" formatCode="#,##0.0000"/>
    <numFmt numFmtId="169" formatCode="0.0000000%"/>
    <numFmt numFmtId="170" formatCode="0.000000%"/>
    <numFmt numFmtId="171" formatCode="0.00000%"/>
    <numFmt numFmtId="172" formatCode="0.0000%"/>
    <numFmt numFmtId="173" formatCode="0.000%"/>
    <numFmt numFmtId="174" formatCode="0.0%"/>
    <numFmt numFmtId="175" formatCode="0.00000"/>
    <numFmt numFmtId="176" formatCode="0.0000"/>
    <numFmt numFmtId="177" formatCode="0.0"/>
    <numFmt numFmtId="178" formatCode="0.000"/>
    <numFmt numFmtId="17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4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166" fontId="42" fillId="0" borderId="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0" fontId="41" fillId="0" borderId="0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166" fontId="42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173" fontId="42" fillId="0" borderId="0" xfId="0" applyNumberFormat="1" applyFont="1" applyBorder="1" applyAlignment="1">
      <alignment horizontal="center" vertical="center" wrapText="1"/>
    </xf>
    <xf numFmtId="173" fontId="42" fillId="33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0" fillId="33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10" fontId="0" fillId="0" borderId="0" xfId="51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Alignment="1">
      <alignment horizontal="center"/>
    </xf>
    <xf numFmtId="0" fontId="3" fillId="35" borderId="10" xfId="0" applyFont="1" applyFill="1" applyBorder="1" applyAlignment="1">
      <alignment horizontal="right"/>
    </xf>
    <xf numFmtId="172" fontId="0" fillId="0" borderId="0" xfId="51" applyNumberFormat="1" applyFont="1" applyFill="1" applyAlignment="1">
      <alignment horizontal="center"/>
    </xf>
    <xf numFmtId="0" fontId="3" fillId="36" borderId="10" xfId="0" applyFont="1" applyFill="1" applyBorder="1" applyAlignment="1">
      <alignment horizontal="right"/>
    </xf>
    <xf numFmtId="4" fontId="0" fillId="33" borderId="0" xfId="0" applyNumberFormat="1" applyFont="1" applyFill="1" applyAlignment="1">
      <alignment horizontal="center"/>
    </xf>
    <xf numFmtId="10" fontId="0" fillId="33" borderId="0" xfId="51" applyNumberFormat="1" applyFont="1" applyFill="1" applyBorder="1" applyAlignment="1" applyProtection="1">
      <alignment horizontal="center"/>
      <protection/>
    </xf>
    <xf numFmtId="172" fontId="0" fillId="33" borderId="0" xfId="5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0" fontId="4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3" fontId="42" fillId="0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/>
    </xf>
    <xf numFmtId="4" fontId="0" fillId="33" borderId="0" xfId="0" applyNumberFormat="1" applyFill="1" applyBorder="1" applyAlignment="1">
      <alignment horizontal="center" vertical="center" wrapText="1"/>
    </xf>
    <xf numFmtId="17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41" fillId="0" borderId="0" xfId="0" applyFont="1" applyBorder="1" applyAlignment="1">
      <alignment horizontal="center"/>
    </xf>
    <xf numFmtId="10" fontId="4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6" fontId="42" fillId="0" borderId="16" xfId="0" applyNumberFormat="1" applyFont="1" applyBorder="1" applyAlignment="1">
      <alignment horizontal="center" vertical="center" wrapText="1"/>
    </xf>
    <xf numFmtId="166" fontId="42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1</xdr:row>
      <xdr:rowOff>0</xdr:rowOff>
    </xdr:from>
    <xdr:to>
      <xdr:col>8</xdr:col>
      <xdr:colOff>152400</xdr:colOff>
      <xdr:row>2</xdr:row>
      <xdr:rowOff>114300</xdr:rowOff>
    </xdr:to>
    <xdr:pic>
      <xdr:nvPicPr>
        <xdr:cNvPr id="1" name="Imagem 5" descr="logov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90500"/>
          <a:ext cx="1847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38100</xdr:rowOff>
    </xdr:from>
    <xdr:to>
      <xdr:col>1</xdr:col>
      <xdr:colOff>333375</xdr:colOff>
      <xdr:row>3</xdr:row>
      <xdr:rowOff>123825</xdr:rowOff>
    </xdr:to>
    <xdr:pic>
      <xdr:nvPicPr>
        <xdr:cNvPr id="2" name="Imagem 4" descr="sinjus_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38100"/>
          <a:ext cx="409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57150</xdr:rowOff>
    </xdr:from>
    <xdr:to>
      <xdr:col>4</xdr:col>
      <xdr:colOff>342900</xdr:colOff>
      <xdr:row>3</xdr:row>
      <xdr:rowOff>95250</xdr:rowOff>
    </xdr:to>
    <xdr:pic>
      <xdr:nvPicPr>
        <xdr:cNvPr id="3" name="Imagem 5" descr="serjus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571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9525</xdr:rowOff>
    </xdr:from>
    <xdr:to>
      <xdr:col>8</xdr:col>
      <xdr:colOff>219075</xdr:colOff>
      <xdr:row>2</xdr:row>
      <xdr:rowOff>123825</xdr:rowOff>
    </xdr:to>
    <xdr:pic>
      <xdr:nvPicPr>
        <xdr:cNvPr id="1" name="Imagem 5" descr="logov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0025"/>
          <a:ext cx="1847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47625</xdr:rowOff>
    </xdr:from>
    <xdr:to>
      <xdr:col>1</xdr:col>
      <xdr:colOff>152400</xdr:colOff>
      <xdr:row>3</xdr:row>
      <xdr:rowOff>133350</xdr:rowOff>
    </xdr:to>
    <xdr:pic>
      <xdr:nvPicPr>
        <xdr:cNvPr id="2" name="Imagem 4" descr="sinjus_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7625"/>
          <a:ext cx="409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66675</xdr:rowOff>
    </xdr:from>
    <xdr:to>
      <xdr:col>4</xdr:col>
      <xdr:colOff>342900</xdr:colOff>
      <xdr:row>3</xdr:row>
      <xdr:rowOff>104775</xdr:rowOff>
    </xdr:to>
    <xdr:pic>
      <xdr:nvPicPr>
        <xdr:cNvPr id="3" name="Imagem 5" descr="serjus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666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</xdr:row>
      <xdr:rowOff>0</xdr:rowOff>
    </xdr:from>
    <xdr:to>
      <xdr:col>8</xdr:col>
      <xdr:colOff>171450</xdr:colOff>
      <xdr:row>2</xdr:row>
      <xdr:rowOff>114300</xdr:rowOff>
    </xdr:to>
    <xdr:pic>
      <xdr:nvPicPr>
        <xdr:cNvPr id="1" name="Imagem 5" descr="logov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90500"/>
          <a:ext cx="1847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1</xdr:col>
      <xdr:colOff>180975</xdr:colOff>
      <xdr:row>3</xdr:row>
      <xdr:rowOff>142875</xdr:rowOff>
    </xdr:to>
    <xdr:pic>
      <xdr:nvPicPr>
        <xdr:cNvPr id="2" name="Imagem 4" descr="sinjus_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7150"/>
          <a:ext cx="409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76200</xdr:rowOff>
    </xdr:from>
    <xdr:to>
      <xdr:col>4</xdr:col>
      <xdr:colOff>476250</xdr:colOff>
      <xdr:row>3</xdr:row>
      <xdr:rowOff>114300</xdr:rowOff>
    </xdr:to>
    <xdr:pic>
      <xdr:nvPicPr>
        <xdr:cNvPr id="3" name="Imagem 5" descr="serjus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62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28575</xdr:rowOff>
    </xdr:from>
    <xdr:to>
      <xdr:col>8</xdr:col>
      <xdr:colOff>304800</xdr:colOff>
      <xdr:row>2</xdr:row>
      <xdr:rowOff>142875</xdr:rowOff>
    </xdr:to>
    <xdr:pic>
      <xdr:nvPicPr>
        <xdr:cNvPr id="1" name="Imagem 5" descr="logov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19075"/>
          <a:ext cx="1847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19050</xdr:rowOff>
    </xdr:from>
    <xdr:to>
      <xdr:col>1</xdr:col>
      <xdr:colOff>314325</xdr:colOff>
      <xdr:row>3</xdr:row>
      <xdr:rowOff>104775</xdr:rowOff>
    </xdr:to>
    <xdr:pic>
      <xdr:nvPicPr>
        <xdr:cNvPr id="2" name="Imagem 4" descr="sinjus_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409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66675</xdr:rowOff>
    </xdr:from>
    <xdr:to>
      <xdr:col>4</xdr:col>
      <xdr:colOff>476250</xdr:colOff>
      <xdr:row>3</xdr:row>
      <xdr:rowOff>104775</xdr:rowOff>
    </xdr:to>
    <xdr:pic>
      <xdr:nvPicPr>
        <xdr:cNvPr id="3" name="Imagem 5" descr="serjus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666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180975</xdr:rowOff>
    </xdr:from>
    <xdr:to>
      <xdr:col>8</xdr:col>
      <xdr:colOff>628650</xdr:colOff>
      <xdr:row>3</xdr:row>
      <xdr:rowOff>28575</xdr:rowOff>
    </xdr:to>
    <xdr:pic>
      <xdr:nvPicPr>
        <xdr:cNvPr id="1" name="Imagem 5" descr="logov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80975"/>
          <a:ext cx="1819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19050</xdr:rowOff>
    </xdr:from>
    <xdr:to>
      <xdr:col>1</xdr:col>
      <xdr:colOff>314325</xdr:colOff>
      <xdr:row>3</xdr:row>
      <xdr:rowOff>104775</xdr:rowOff>
    </xdr:to>
    <xdr:pic>
      <xdr:nvPicPr>
        <xdr:cNvPr id="2" name="Imagem 4" descr="sinjus_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66675</xdr:rowOff>
    </xdr:from>
    <xdr:to>
      <xdr:col>4</xdr:col>
      <xdr:colOff>409575</xdr:colOff>
      <xdr:row>3</xdr:row>
      <xdr:rowOff>104775</xdr:rowOff>
    </xdr:to>
    <xdr:pic>
      <xdr:nvPicPr>
        <xdr:cNvPr id="3" name="Imagem 5" descr="serjus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66675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0</xdr:row>
      <xdr:rowOff>180975</xdr:rowOff>
    </xdr:from>
    <xdr:to>
      <xdr:col>9</xdr:col>
      <xdr:colOff>676275</xdr:colOff>
      <xdr:row>2</xdr:row>
      <xdr:rowOff>85725</xdr:rowOff>
    </xdr:to>
    <xdr:pic>
      <xdr:nvPicPr>
        <xdr:cNvPr id="1" name="Imagem 5" descr="logov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80975"/>
          <a:ext cx="1847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57150</xdr:rowOff>
    </xdr:from>
    <xdr:to>
      <xdr:col>1</xdr:col>
      <xdr:colOff>190500</xdr:colOff>
      <xdr:row>3</xdr:row>
      <xdr:rowOff>123825</xdr:rowOff>
    </xdr:to>
    <xdr:pic>
      <xdr:nvPicPr>
        <xdr:cNvPr id="2" name="Imagem 4" descr="sinjus_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7150"/>
          <a:ext cx="409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66675</xdr:rowOff>
    </xdr:from>
    <xdr:to>
      <xdr:col>4</xdr:col>
      <xdr:colOff>476250</xdr:colOff>
      <xdr:row>3</xdr:row>
      <xdr:rowOff>85725</xdr:rowOff>
    </xdr:to>
    <xdr:pic>
      <xdr:nvPicPr>
        <xdr:cNvPr id="3" name="Imagem 5" descr="serjusm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666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1" customWidth="1"/>
    <col min="2" max="2" width="12.7109375" style="1" customWidth="1"/>
    <col min="3" max="3" width="11.57421875" style="2" customWidth="1"/>
    <col min="4" max="4" width="13.140625" style="4" customWidth="1"/>
    <col min="5" max="5" width="13.8515625" style="3" customWidth="1"/>
    <col min="6" max="6" width="14.28125" style="1" customWidth="1"/>
    <col min="7" max="7" width="13.57421875" style="6" customWidth="1"/>
  </cols>
  <sheetData>
    <row r="1" spans="1:7" ht="15">
      <c r="A1"/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5">
      <c r="A3"/>
      <c r="B3"/>
      <c r="C3"/>
      <c r="D3"/>
      <c r="E3"/>
      <c r="F3"/>
      <c r="G3"/>
    </row>
    <row r="4" spans="1:7" ht="15">
      <c r="A4"/>
      <c r="B4"/>
      <c r="C4"/>
      <c r="D4"/>
      <c r="E4"/>
      <c r="F4"/>
      <c r="G4"/>
    </row>
    <row r="5" spans="1:9" ht="15">
      <c r="A5" s="69">
        <v>2012</v>
      </c>
      <c r="B5" s="70"/>
      <c r="C5" s="70"/>
      <c r="D5" s="70"/>
      <c r="E5" s="70"/>
      <c r="F5" s="70"/>
      <c r="G5" s="70"/>
      <c r="H5" s="70"/>
      <c r="I5" s="71"/>
    </row>
    <row r="6" spans="1:11" ht="15" customHeight="1">
      <c r="A6" s="74" t="s">
        <v>54</v>
      </c>
      <c r="B6" s="76" t="s">
        <v>51</v>
      </c>
      <c r="C6" s="78" t="s">
        <v>50</v>
      </c>
      <c r="D6" s="74" t="s">
        <v>55</v>
      </c>
      <c r="E6" s="80" t="s">
        <v>52</v>
      </c>
      <c r="F6" s="74" t="s">
        <v>53</v>
      </c>
      <c r="G6" s="72" t="s">
        <v>83</v>
      </c>
      <c r="I6" s="67" t="s">
        <v>108</v>
      </c>
      <c r="J6" s="19"/>
      <c r="K6" s="19"/>
    </row>
    <row r="7" spans="1:11" ht="51" customHeight="1" thickBot="1">
      <c r="A7" s="75"/>
      <c r="B7" s="77"/>
      <c r="C7" s="79"/>
      <c r="D7" s="75"/>
      <c r="E7" s="81"/>
      <c r="F7" s="75"/>
      <c r="G7" s="73"/>
      <c r="I7" s="68"/>
      <c r="J7" s="64"/>
      <c r="K7" s="64"/>
    </row>
    <row r="8" spans="1:11" ht="15">
      <c r="A8" s="8"/>
      <c r="B8" s="9"/>
      <c r="C8" s="1"/>
      <c r="D8" s="12"/>
      <c r="E8" s="11"/>
      <c r="F8" s="9"/>
      <c r="J8" s="65"/>
      <c r="K8" s="65"/>
    </row>
    <row r="9" spans="1:11" ht="15">
      <c r="A9" s="8"/>
      <c r="B9" s="9"/>
      <c r="C9" s="10"/>
      <c r="D9" s="9"/>
      <c r="E9" s="11"/>
      <c r="G9" s="58"/>
      <c r="H9" s="9">
        <v>1.15</v>
      </c>
      <c r="J9" s="19"/>
      <c r="K9" s="19"/>
    </row>
    <row r="10" spans="1:11" ht="15">
      <c r="A10" s="8" t="s">
        <v>81</v>
      </c>
      <c r="B10" s="4">
        <v>910.53385</v>
      </c>
      <c r="C10" s="2">
        <f aca="true" t="shared" si="0" ref="C10:C35">(D10-B10)/B10</f>
        <v>0.15000000000000002</v>
      </c>
      <c r="D10" s="4">
        <f aca="true" t="shared" si="1" ref="D10:D37">B10*H10</f>
        <v>1047.1139275</v>
      </c>
      <c r="F10" s="5"/>
      <c r="G10" s="14"/>
      <c r="H10" s="9">
        <f>H9</f>
        <v>1.15</v>
      </c>
      <c r="I10" s="4">
        <f>D10-B10</f>
        <v>136.58007750000002</v>
      </c>
      <c r="J10" s="66"/>
      <c r="K10" s="66"/>
    </row>
    <row r="11" spans="1:11" ht="15">
      <c r="A11" s="8" t="s">
        <v>82</v>
      </c>
      <c r="B11" s="4">
        <v>940.21725351</v>
      </c>
      <c r="C11" s="2">
        <f t="shared" si="0"/>
        <v>0.14999999999999986</v>
      </c>
      <c r="D11" s="4">
        <f t="shared" si="1"/>
        <v>1081.2498415364998</v>
      </c>
      <c r="E11" s="3">
        <f aca="true" t="shared" si="2" ref="E11:E37">D11-D10</f>
        <v>34.1359140364998</v>
      </c>
      <c r="F11" s="2">
        <f aca="true" t="shared" si="3" ref="F11:F42">((B11-B10))/B10</f>
        <v>0.03259999999999994</v>
      </c>
      <c r="G11" s="31">
        <f aca="true" t="shared" si="4" ref="G11:G37">(D11-D10)/D10</f>
        <v>0.0325999999999998</v>
      </c>
      <c r="H11" s="9">
        <f aca="true" t="shared" si="5" ref="H11:H37">H10</f>
        <v>1.15</v>
      </c>
      <c r="I11" s="4">
        <f aca="true" t="shared" si="6" ref="I11:I74">D11-B11</f>
        <v>141.03258802649987</v>
      </c>
      <c r="J11" s="65"/>
      <c r="K11" s="64"/>
    </row>
    <row r="12" spans="1:9" ht="15">
      <c r="A12" s="8" t="s">
        <v>56</v>
      </c>
      <c r="B12" s="4">
        <v>970.81119087</v>
      </c>
      <c r="C12" s="2">
        <f t="shared" si="0"/>
        <v>0.14999999999999988</v>
      </c>
      <c r="D12" s="4">
        <f t="shared" si="1"/>
        <v>1116.4328695005</v>
      </c>
      <c r="E12" s="3">
        <f t="shared" si="2"/>
        <v>35.183027964000075</v>
      </c>
      <c r="F12" s="2">
        <f t="shared" si="3"/>
        <v>0.032539221382916955</v>
      </c>
      <c r="G12" s="31">
        <f t="shared" si="4"/>
        <v>0.03253922138291698</v>
      </c>
      <c r="H12" s="9">
        <f t="shared" si="5"/>
        <v>1.15</v>
      </c>
      <c r="I12" s="4">
        <f t="shared" si="6"/>
        <v>145.6216786304999</v>
      </c>
    </row>
    <row r="13" spans="1:9" ht="15">
      <c r="A13" s="8" t="s">
        <v>57</v>
      </c>
      <c r="B13" s="4">
        <v>1002.406715465</v>
      </c>
      <c r="C13" s="2">
        <f t="shared" si="0"/>
        <v>0.15</v>
      </c>
      <c r="D13" s="4">
        <f t="shared" si="1"/>
        <v>1152.76772278475</v>
      </c>
      <c r="E13" s="3">
        <f t="shared" si="2"/>
        <v>36.33485328425013</v>
      </c>
      <c r="F13" s="2">
        <f t="shared" si="3"/>
        <v>0.03254548865128497</v>
      </c>
      <c r="G13" s="31">
        <f t="shared" si="4"/>
        <v>0.03254548865128506</v>
      </c>
      <c r="H13" s="9">
        <f t="shared" si="5"/>
        <v>1.15</v>
      </c>
      <c r="I13" s="4">
        <f t="shared" si="6"/>
        <v>150.36100731975</v>
      </c>
    </row>
    <row r="14" spans="1:9" ht="15">
      <c r="A14" s="8" t="s">
        <v>58</v>
      </c>
      <c r="B14" s="4">
        <v>1035.003827295</v>
      </c>
      <c r="C14" s="2">
        <f t="shared" si="0"/>
        <v>0.14999999999999994</v>
      </c>
      <c r="D14" s="4">
        <f t="shared" si="1"/>
        <v>1190.25440138925</v>
      </c>
      <c r="E14" s="3">
        <f t="shared" si="2"/>
        <v>37.48667860449996</v>
      </c>
      <c r="F14" s="2">
        <f t="shared" si="3"/>
        <v>0.032518848215096756</v>
      </c>
      <c r="G14" s="31">
        <f t="shared" si="4"/>
        <v>0.0325188482150967</v>
      </c>
      <c r="H14" s="9">
        <f t="shared" si="5"/>
        <v>1.15</v>
      </c>
      <c r="I14" s="4">
        <f t="shared" si="6"/>
        <v>155.25057409424994</v>
      </c>
    </row>
    <row r="15" spans="1:9" ht="15">
      <c r="A15" s="8" t="s">
        <v>59</v>
      </c>
      <c r="B15" s="4">
        <v>1068.693579745</v>
      </c>
      <c r="C15" s="2">
        <f t="shared" si="0"/>
        <v>0.14999999999999994</v>
      </c>
      <c r="D15" s="4">
        <f t="shared" si="1"/>
        <v>1228.99761670675</v>
      </c>
      <c r="E15" s="3">
        <f t="shared" si="2"/>
        <v>38.74321531750002</v>
      </c>
      <c r="F15" s="2">
        <f t="shared" si="3"/>
        <v>0.0325503650919328</v>
      </c>
      <c r="G15" s="31">
        <f t="shared" si="4"/>
        <v>0.0325503650919328</v>
      </c>
      <c r="H15" s="9">
        <f t="shared" si="5"/>
        <v>1.15</v>
      </c>
      <c r="I15" s="4">
        <f t="shared" si="6"/>
        <v>160.30403696174994</v>
      </c>
    </row>
    <row r="16" spans="1:9" ht="15">
      <c r="A16" s="8" t="s">
        <v>60</v>
      </c>
      <c r="B16" s="4">
        <v>1103.5670262</v>
      </c>
      <c r="C16" s="2">
        <f t="shared" si="0"/>
        <v>0.15</v>
      </c>
      <c r="D16" s="4">
        <f t="shared" si="1"/>
        <v>1269.10208013</v>
      </c>
      <c r="E16" s="3">
        <f t="shared" si="2"/>
        <v>40.10446342325008</v>
      </c>
      <c r="F16" s="2">
        <f t="shared" si="3"/>
        <v>0.032631848002044835</v>
      </c>
      <c r="G16" s="31">
        <f t="shared" si="4"/>
        <v>0.03263184800204488</v>
      </c>
      <c r="H16" s="9">
        <f t="shared" si="5"/>
        <v>1.15</v>
      </c>
      <c r="I16" s="4">
        <f t="shared" si="6"/>
        <v>165.53505393</v>
      </c>
    </row>
    <row r="17" spans="1:9" ht="15">
      <c r="A17" s="8" t="s">
        <v>61</v>
      </c>
      <c r="B17" s="4">
        <v>1139.44205989</v>
      </c>
      <c r="C17" s="2">
        <f t="shared" si="0"/>
        <v>0.1499999999999999</v>
      </c>
      <c r="D17" s="4">
        <f t="shared" si="1"/>
        <v>1310.3583688735</v>
      </c>
      <c r="E17" s="3">
        <f t="shared" si="2"/>
        <v>41.25628874349991</v>
      </c>
      <c r="F17" s="2">
        <f t="shared" si="3"/>
        <v>0.03250825082508251</v>
      </c>
      <c r="G17" s="31">
        <f t="shared" si="4"/>
        <v>0.032508250825082435</v>
      </c>
      <c r="H17" s="9">
        <f t="shared" si="5"/>
        <v>1.15</v>
      </c>
      <c r="I17" s="4">
        <f t="shared" si="6"/>
        <v>170.9163089834999</v>
      </c>
    </row>
    <row r="18" spans="1:9" ht="15">
      <c r="A18" s="8" t="s">
        <v>62</v>
      </c>
      <c r="B18" s="4">
        <v>1176.59184097</v>
      </c>
      <c r="C18" s="2">
        <f t="shared" si="0"/>
        <v>0.14999999999999997</v>
      </c>
      <c r="D18" s="4">
        <f t="shared" si="1"/>
        <v>1353.0806171155</v>
      </c>
      <c r="E18" s="3">
        <f t="shared" si="2"/>
        <v>42.72224824199998</v>
      </c>
      <c r="F18" s="2">
        <f t="shared" si="3"/>
        <v>0.03260348409781037</v>
      </c>
      <c r="G18" s="31">
        <f t="shared" si="4"/>
        <v>0.032603484097810435</v>
      </c>
      <c r="H18" s="9">
        <f t="shared" si="5"/>
        <v>1.15</v>
      </c>
      <c r="I18" s="4">
        <f t="shared" si="6"/>
        <v>176.48877614549997</v>
      </c>
    </row>
    <row r="19" spans="1:9" ht="15">
      <c r="A19" s="8" t="s">
        <v>63</v>
      </c>
      <c r="B19" s="4">
        <v>1214.83426267</v>
      </c>
      <c r="C19" s="2">
        <f t="shared" si="0"/>
        <v>0.15</v>
      </c>
      <c r="D19" s="4">
        <f t="shared" si="1"/>
        <v>1397.0594020705</v>
      </c>
      <c r="E19" s="3">
        <f t="shared" si="2"/>
        <v>43.97878495500004</v>
      </c>
      <c r="F19" s="2">
        <f t="shared" si="3"/>
        <v>0.032502708559046606</v>
      </c>
      <c r="G19" s="31">
        <f t="shared" si="4"/>
        <v>0.03250270855904661</v>
      </c>
      <c r="H19" s="9">
        <f t="shared" si="5"/>
        <v>1.15</v>
      </c>
      <c r="I19" s="4">
        <f t="shared" si="6"/>
        <v>182.22513940049998</v>
      </c>
    </row>
    <row r="20" spans="1:9" ht="15">
      <c r="A20" s="8" t="s">
        <v>64</v>
      </c>
      <c r="B20" s="4">
        <v>1254.4424851449999</v>
      </c>
      <c r="C20" s="2">
        <f t="shared" si="0"/>
        <v>0.14999999999999988</v>
      </c>
      <c r="D20" s="4">
        <f t="shared" si="1"/>
        <v>1442.6088579167497</v>
      </c>
      <c r="E20" s="3">
        <f t="shared" si="2"/>
        <v>45.54945584624966</v>
      </c>
      <c r="F20" s="2">
        <f t="shared" si="3"/>
        <v>0.03260380752510853</v>
      </c>
      <c r="G20" s="31">
        <f t="shared" si="4"/>
        <v>0.032603807525108434</v>
      </c>
      <c r="H20" s="9">
        <f t="shared" si="5"/>
        <v>1.15</v>
      </c>
      <c r="I20" s="4">
        <f t="shared" si="6"/>
        <v>188.16637277174982</v>
      </c>
    </row>
    <row r="21" spans="1:9" ht="15">
      <c r="A21" s="8" t="s">
        <v>65</v>
      </c>
      <c r="B21" s="4">
        <v>1295.2344016250001</v>
      </c>
      <c r="C21" s="2">
        <f t="shared" si="0"/>
        <v>0.14999999999999994</v>
      </c>
      <c r="D21" s="4">
        <f t="shared" si="1"/>
        <v>1489.51956186875</v>
      </c>
      <c r="E21" s="3">
        <f t="shared" si="2"/>
        <v>46.910703952000404</v>
      </c>
      <c r="F21" s="2">
        <f t="shared" si="3"/>
        <v>0.03251796472381528</v>
      </c>
      <c r="G21" s="31">
        <f t="shared" si="4"/>
        <v>0.032517964723815344</v>
      </c>
      <c r="H21" s="9">
        <f t="shared" si="5"/>
        <v>1.15</v>
      </c>
      <c r="I21" s="4">
        <f t="shared" si="6"/>
        <v>194.28516024374994</v>
      </c>
    </row>
    <row r="22" spans="1:9" ht="15">
      <c r="A22" s="8" t="s">
        <v>66</v>
      </c>
      <c r="B22" s="4">
        <v>1337.3921188800002</v>
      </c>
      <c r="C22" s="2">
        <f t="shared" si="0"/>
        <v>0.14999999999999988</v>
      </c>
      <c r="D22" s="4">
        <f t="shared" si="1"/>
        <v>1538.000936712</v>
      </c>
      <c r="E22" s="3">
        <f t="shared" si="2"/>
        <v>48.48137484325002</v>
      </c>
      <c r="F22" s="2">
        <f t="shared" si="3"/>
        <v>0.032548330404217986</v>
      </c>
      <c r="G22" s="31">
        <f t="shared" si="4"/>
        <v>0.03254833040421794</v>
      </c>
      <c r="H22" s="9">
        <f t="shared" si="5"/>
        <v>1.15</v>
      </c>
      <c r="I22" s="4">
        <f t="shared" si="6"/>
        <v>200.6088178319999</v>
      </c>
    </row>
    <row r="23" spans="1:9" ht="15">
      <c r="A23" s="8" t="s">
        <v>67</v>
      </c>
      <c r="B23" s="4">
        <v>1380.91563691</v>
      </c>
      <c r="C23" s="2">
        <f t="shared" si="0"/>
        <v>0.1499999999999999</v>
      </c>
      <c r="D23" s="4">
        <f t="shared" si="1"/>
        <v>1588.0529824465</v>
      </c>
      <c r="E23" s="3">
        <f t="shared" si="2"/>
        <v>50.05204573449987</v>
      </c>
      <c r="F23" s="2">
        <f t="shared" si="3"/>
        <v>0.03254357298474936</v>
      </c>
      <c r="G23" s="31">
        <f t="shared" si="4"/>
        <v>0.03254357298474937</v>
      </c>
      <c r="H23" s="9">
        <f t="shared" si="5"/>
        <v>1.15</v>
      </c>
      <c r="I23" s="4">
        <f t="shared" si="6"/>
        <v>207.13734553649988</v>
      </c>
    </row>
    <row r="24" spans="1:9" ht="15">
      <c r="A24" s="8" t="s">
        <v>68</v>
      </c>
      <c r="B24" s="4">
        <v>1425.8960091000001</v>
      </c>
      <c r="C24" s="2">
        <f t="shared" si="0"/>
        <v>0.14999999999999986</v>
      </c>
      <c r="D24" s="4">
        <f t="shared" si="1"/>
        <v>1639.780410465</v>
      </c>
      <c r="E24" s="3">
        <f t="shared" si="2"/>
        <v>51.72742801849995</v>
      </c>
      <c r="F24" s="2">
        <f t="shared" si="3"/>
        <v>0.032572860345509706</v>
      </c>
      <c r="G24" s="31">
        <f t="shared" si="4"/>
        <v>0.032572860345509665</v>
      </c>
      <c r="H24" s="9">
        <f t="shared" si="5"/>
        <v>1.15</v>
      </c>
      <c r="I24" s="4">
        <f t="shared" si="6"/>
        <v>213.8844013649998</v>
      </c>
    </row>
    <row r="25" spans="1:9" ht="15">
      <c r="A25" s="8" t="s">
        <v>69</v>
      </c>
      <c r="B25" s="4">
        <v>1472.33323545</v>
      </c>
      <c r="C25" s="2">
        <f t="shared" si="0"/>
        <v>0.1499999999999999</v>
      </c>
      <c r="D25" s="4">
        <f t="shared" si="1"/>
        <v>1693.1832207675</v>
      </c>
      <c r="E25" s="3">
        <f t="shared" si="2"/>
        <v>53.40281030250003</v>
      </c>
      <c r="F25" s="2">
        <f t="shared" si="3"/>
        <v>0.03256704980842908</v>
      </c>
      <c r="G25" s="31">
        <f t="shared" si="4"/>
        <v>0.03256704980842914</v>
      </c>
      <c r="H25" s="9">
        <f t="shared" si="5"/>
        <v>1.15</v>
      </c>
      <c r="I25" s="4">
        <f t="shared" si="6"/>
        <v>220.8499853174999</v>
      </c>
    </row>
    <row r="26" spans="1:9" ht="15">
      <c r="A26" s="8" t="s">
        <v>70</v>
      </c>
      <c r="B26" s="4">
        <v>1520.318369345</v>
      </c>
      <c r="C26" s="2">
        <f t="shared" si="0"/>
        <v>0.14999999999999986</v>
      </c>
      <c r="D26" s="4">
        <f t="shared" si="1"/>
        <v>1748.3661247467498</v>
      </c>
      <c r="E26" s="3">
        <f t="shared" si="2"/>
        <v>55.182903979249886</v>
      </c>
      <c r="F26" s="2">
        <f t="shared" si="3"/>
        <v>0.03259121830550401</v>
      </c>
      <c r="G26" s="31">
        <f t="shared" si="4"/>
        <v>0.032591218305503954</v>
      </c>
      <c r="H26" s="9">
        <f t="shared" si="5"/>
        <v>1.15</v>
      </c>
      <c r="I26" s="4">
        <f t="shared" si="6"/>
        <v>228.04775540174978</v>
      </c>
    </row>
    <row r="27" spans="1:9" ht="15">
      <c r="A27" s="8" t="s">
        <v>71</v>
      </c>
      <c r="B27" s="4">
        <v>1569.7603574</v>
      </c>
      <c r="C27" s="2">
        <f t="shared" si="0"/>
        <v>0.1499999999999999</v>
      </c>
      <c r="D27" s="4">
        <f t="shared" si="1"/>
        <v>1805.2244110099998</v>
      </c>
      <c r="E27" s="3">
        <f t="shared" si="2"/>
        <v>56.858286263249965</v>
      </c>
      <c r="F27" s="2">
        <f t="shared" si="3"/>
        <v>0.03252081212193801</v>
      </c>
      <c r="G27" s="31">
        <f t="shared" si="4"/>
        <v>0.03252081212193805</v>
      </c>
      <c r="H27" s="9">
        <f t="shared" si="5"/>
        <v>1.15</v>
      </c>
      <c r="I27" s="4">
        <f t="shared" si="6"/>
        <v>235.46405360999984</v>
      </c>
    </row>
    <row r="28" spans="1:9" ht="15">
      <c r="A28" s="8" t="s">
        <v>72</v>
      </c>
      <c r="B28" s="4">
        <v>1620.841306385</v>
      </c>
      <c r="C28" s="2">
        <f t="shared" si="0"/>
        <v>0.14999999999999988</v>
      </c>
      <c r="D28" s="4">
        <f t="shared" si="1"/>
        <v>1863.9675023427499</v>
      </c>
      <c r="E28" s="3">
        <f t="shared" si="2"/>
        <v>58.743091332750055</v>
      </c>
      <c r="F28" s="2">
        <f t="shared" si="3"/>
        <v>0.032540603248259914</v>
      </c>
      <c r="G28" s="31">
        <f t="shared" si="4"/>
        <v>0.03254060324825989</v>
      </c>
      <c r="H28" s="9">
        <f t="shared" si="5"/>
        <v>1.15</v>
      </c>
      <c r="I28" s="4">
        <f t="shared" si="6"/>
        <v>243.12619595774981</v>
      </c>
    </row>
    <row r="29" spans="1:9" ht="15">
      <c r="A29" s="8" t="s">
        <v>73</v>
      </c>
      <c r="B29" s="4">
        <v>1673.6522696850002</v>
      </c>
      <c r="C29" s="2">
        <f t="shared" si="0"/>
        <v>0.14999999999999988</v>
      </c>
      <c r="D29" s="4">
        <f t="shared" si="1"/>
        <v>1924.70011013775</v>
      </c>
      <c r="E29" s="3">
        <f t="shared" si="2"/>
        <v>60.73260779500015</v>
      </c>
      <c r="F29" s="2">
        <f t="shared" si="3"/>
        <v>0.0325824391888097</v>
      </c>
      <c r="G29" s="31">
        <f t="shared" si="4"/>
        <v>0.0325824391888097</v>
      </c>
      <c r="H29" s="9">
        <f t="shared" si="5"/>
        <v>1.15</v>
      </c>
      <c r="I29" s="4">
        <f t="shared" si="6"/>
        <v>251.04784045274982</v>
      </c>
    </row>
    <row r="30" spans="1:9" ht="15">
      <c r="A30" s="8" t="s">
        <v>74</v>
      </c>
      <c r="B30" s="4">
        <v>1728.102193915</v>
      </c>
      <c r="C30" s="2">
        <f t="shared" si="0"/>
        <v>0.14999999999999986</v>
      </c>
      <c r="D30" s="4">
        <f t="shared" si="1"/>
        <v>1987.3175230022498</v>
      </c>
      <c r="E30" s="3">
        <f t="shared" si="2"/>
        <v>62.617412864499784</v>
      </c>
      <c r="F30" s="2">
        <f t="shared" si="3"/>
        <v>0.032533594472553086</v>
      </c>
      <c r="G30" s="31">
        <f t="shared" si="4"/>
        <v>0.032533594472553065</v>
      </c>
      <c r="H30" s="9">
        <f t="shared" si="5"/>
        <v>1.15</v>
      </c>
      <c r="I30" s="4">
        <f t="shared" si="6"/>
        <v>259.21532908724976</v>
      </c>
    </row>
    <row r="31" spans="1:9" ht="15">
      <c r="A31" s="8" t="s">
        <v>75</v>
      </c>
      <c r="B31" s="4">
        <v>1784.373185845</v>
      </c>
      <c r="C31" s="2">
        <f t="shared" si="0"/>
        <v>0.15000000000000002</v>
      </c>
      <c r="D31" s="4">
        <f t="shared" si="1"/>
        <v>2052.02916372175</v>
      </c>
      <c r="E31" s="3">
        <f t="shared" si="2"/>
        <v>64.71164071950034</v>
      </c>
      <c r="F31" s="2">
        <f t="shared" si="3"/>
        <v>0.03256230570630699</v>
      </c>
      <c r="G31" s="31">
        <f t="shared" si="4"/>
        <v>0.032562305706307144</v>
      </c>
      <c r="H31" s="9">
        <f t="shared" si="5"/>
        <v>1.15</v>
      </c>
      <c r="I31" s="4">
        <f t="shared" si="6"/>
        <v>267.65597787675006</v>
      </c>
    </row>
    <row r="32" spans="1:9" ht="15">
      <c r="A32" s="8" t="s">
        <v>76</v>
      </c>
      <c r="B32" s="4">
        <v>1842.4652454749998</v>
      </c>
      <c r="C32" s="2">
        <f t="shared" si="0"/>
        <v>0.1499999999999999</v>
      </c>
      <c r="D32" s="4">
        <f t="shared" si="1"/>
        <v>2118.8350322962497</v>
      </c>
      <c r="E32" s="3">
        <f t="shared" si="2"/>
        <v>66.80586857449953</v>
      </c>
      <c r="F32" s="2">
        <f t="shared" si="3"/>
        <v>0.032556003469918736</v>
      </c>
      <c r="G32" s="31">
        <f t="shared" si="4"/>
        <v>0.03255600346991863</v>
      </c>
      <c r="H32" s="9">
        <f t="shared" si="5"/>
        <v>1.15</v>
      </c>
      <c r="I32" s="4">
        <f t="shared" si="6"/>
        <v>276.3697868212498</v>
      </c>
    </row>
    <row r="33" spans="1:9" ht="15">
      <c r="A33" s="8" t="s">
        <v>77</v>
      </c>
      <c r="B33" s="4">
        <v>1902.46942619</v>
      </c>
      <c r="C33" s="2">
        <f t="shared" si="0"/>
        <v>0.1499999999999998</v>
      </c>
      <c r="D33" s="4">
        <f t="shared" si="1"/>
        <v>2187.8398401184995</v>
      </c>
      <c r="E33" s="3">
        <f t="shared" si="2"/>
        <v>69.00480782224986</v>
      </c>
      <c r="F33" s="2">
        <f t="shared" si="3"/>
        <v>0.03256733382752661</v>
      </c>
      <c r="G33" s="31">
        <f t="shared" si="4"/>
        <v>0.0325673338275265</v>
      </c>
      <c r="H33" s="9">
        <f t="shared" si="5"/>
        <v>1.15</v>
      </c>
      <c r="I33" s="4">
        <f t="shared" si="6"/>
        <v>285.3704139284996</v>
      </c>
    </row>
    <row r="34" spans="1:9" ht="15">
      <c r="A34" s="8" t="s">
        <v>78</v>
      </c>
      <c r="B34" s="4">
        <v>1964.38572799</v>
      </c>
      <c r="C34" s="2">
        <f t="shared" si="0"/>
        <v>0.1499999999999998</v>
      </c>
      <c r="D34" s="4">
        <f t="shared" si="1"/>
        <v>2259.0435871884997</v>
      </c>
      <c r="E34" s="3">
        <f t="shared" si="2"/>
        <v>71.20374707000019</v>
      </c>
      <c r="F34" s="2">
        <f t="shared" si="3"/>
        <v>0.03254522829520445</v>
      </c>
      <c r="G34" s="31">
        <f t="shared" si="4"/>
        <v>0.03254522829520446</v>
      </c>
      <c r="H34" s="9">
        <f t="shared" si="5"/>
        <v>1.15</v>
      </c>
      <c r="I34" s="4">
        <f t="shared" si="6"/>
        <v>294.65785919849964</v>
      </c>
    </row>
    <row r="35" spans="1:9" ht="15">
      <c r="A35" s="8" t="s">
        <v>79</v>
      </c>
      <c r="B35" s="4">
        <v>2028.396257645</v>
      </c>
      <c r="C35" s="2">
        <f t="shared" si="0"/>
        <v>0.14999999999999983</v>
      </c>
      <c r="D35" s="4">
        <f t="shared" si="1"/>
        <v>2332.65569629175</v>
      </c>
      <c r="E35" s="3">
        <f t="shared" si="2"/>
        <v>73.61210910325008</v>
      </c>
      <c r="F35" s="2">
        <f t="shared" si="3"/>
        <v>0.03258551960693429</v>
      </c>
      <c r="G35" s="31">
        <f t="shared" si="4"/>
        <v>0.03258551960693431</v>
      </c>
      <c r="H35" s="9">
        <f t="shared" si="5"/>
        <v>1.15</v>
      </c>
      <c r="I35" s="4">
        <f t="shared" si="6"/>
        <v>304.2594386467497</v>
      </c>
    </row>
    <row r="36" spans="1:9" ht="15">
      <c r="A36" s="8" t="s">
        <v>80</v>
      </c>
      <c r="B36" s="4">
        <v>2094.40996177</v>
      </c>
      <c r="C36" s="2">
        <f>(D36-B36)/B36</f>
        <v>0.14999999999999983</v>
      </c>
      <c r="D36" s="4">
        <f t="shared" si="1"/>
        <v>2408.5714560354995</v>
      </c>
      <c r="E36" s="3">
        <f t="shared" si="2"/>
        <v>75.91575974374973</v>
      </c>
      <c r="F36" s="2">
        <f t="shared" si="3"/>
        <v>0.03254477712438827</v>
      </c>
      <c r="G36" s="31">
        <f t="shared" si="4"/>
        <v>0.03254477712438827</v>
      </c>
      <c r="H36" s="9">
        <f t="shared" si="5"/>
        <v>1.15</v>
      </c>
      <c r="I36" s="4">
        <f t="shared" si="6"/>
        <v>314.16149426549964</v>
      </c>
    </row>
    <row r="37" spans="1:9" ht="15">
      <c r="A37" s="15" t="s">
        <v>0</v>
      </c>
      <c r="B37" s="16">
        <v>2162.608947135</v>
      </c>
      <c r="C37" s="17">
        <f>(D37-B37)/B37</f>
        <v>0.14999999999999986</v>
      </c>
      <c r="D37" s="54">
        <f t="shared" si="1"/>
        <v>2487.00028920525</v>
      </c>
      <c r="E37" s="18">
        <f t="shared" si="2"/>
        <v>78.4288331697503</v>
      </c>
      <c r="F37" s="17">
        <f t="shared" si="3"/>
        <v>0.03256238587948885</v>
      </c>
      <c r="G37" s="32">
        <f t="shared" si="4"/>
        <v>0.03256238587948888</v>
      </c>
      <c r="H37" s="9">
        <f t="shared" si="5"/>
        <v>1.15</v>
      </c>
      <c r="I37" s="4">
        <f t="shared" si="6"/>
        <v>324.3913420702497</v>
      </c>
    </row>
    <row r="38" spans="1:11" ht="15">
      <c r="A38" s="1" t="s">
        <v>1</v>
      </c>
      <c r="B38" s="4">
        <v>2232.99321374</v>
      </c>
      <c r="C38" s="2">
        <f aca="true" t="shared" si="7" ref="C38:C86">(D38-B38)/B38</f>
        <v>0.14772126590278892</v>
      </c>
      <c r="D38" s="4">
        <f>D37+D37*G38</f>
        <v>2562.85379802601</v>
      </c>
      <c r="E38" s="3">
        <f aca="true" t="shared" si="8" ref="E38:E69">D38-D37</f>
        <v>75.85350882076</v>
      </c>
      <c r="F38" s="2">
        <f t="shared" si="3"/>
        <v>0.03254599806323944</v>
      </c>
      <c r="G38" s="31">
        <v>0.0305</v>
      </c>
      <c r="I38" s="4">
        <f t="shared" si="6"/>
        <v>329.8605842860097</v>
      </c>
      <c r="K38" s="7"/>
    </row>
    <row r="39" spans="1:9" ht="15">
      <c r="A39" s="1" t="s">
        <v>2</v>
      </c>
      <c r="B39" s="4">
        <v>2305.744868355</v>
      </c>
      <c r="C39" s="2">
        <f t="shared" si="7"/>
        <v>0.14540896311307874</v>
      </c>
      <c r="D39" s="4">
        <f aca="true" t="shared" si="9" ref="D39:D69">D38+D38*G38</f>
        <v>2641.020838865803</v>
      </c>
      <c r="E39" s="3">
        <f t="shared" si="8"/>
        <v>78.16704083979312</v>
      </c>
      <c r="F39" s="2">
        <f t="shared" si="3"/>
        <v>0.03258032947316914</v>
      </c>
      <c r="G39" s="31">
        <f aca="true" t="shared" si="10" ref="G39:G74">G38</f>
        <v>0.0305</v>
      </c>
      <c r="I39" s="4">
        <f t="shared" si="6"/>
        <v>335.27597051080284</v>
      </c>
    </row>
    <row r="40" spans="1:9" ht="15">
      <c r="A40" s="1" t="s">
        <v>3</v>
      </c>
      <c r="B40" s="4">
        <v>2380.772857595</v>
      </c>
      <c r="C40" s="2">
        <f t="shared" si="7"/>
        <v>0.1431464222926655</v>
      </c>
      <c r="D40" s="4">
        <f t="shared" si="9"/>
        <v>2721.57197445121</v>
      </c>
      <c r="E40" s="3">
        <f t="shared" si="8"/>
        <v>80.55113558540688</v>
      </c>
      <c r="F40" s="2">
        <f t="shared" si="3"/>
        <v>0.03253958851636847</v>
      </c>
      <c r="G40" s="31">
        <f t="shared" si="10"/>
        <v>0.0305</v>
      </c>
      <c r="I40" s="4">
        <f t="shared" si="6"/>
        <v>340.7991168562098</v>
      </c>
    </row>
    <row r="41" spans="1:9" ht="15">
      <c r="A41" s="1" t="s">
        <v>4</v>
      </c>
      <c r="B41" s="4">
        <v>2458.25928823</v>
      </c>
      <c r="C41" s="2">
        <f t="shared" si="7"/>
        <v>0.14088043238568626</v>
      </c>
      <c r="D41" s="4">
        <f t="shared" si="9"/>
        <v>2804.5799196719718</v>
      </c>
      <c r="E41" s="3">
        <f t="shared" si="8"/>
        <v>83.00794522076194</v>
      </c>
      <c r="F41" s="2">
        <f t="shared" si="3"/>
        <v>0.032546754885837775</v>
      </c>
      <c r="G41" s="31">
        <f t="shared" si="10"/>
        <v>0.0305</v>
      </c>
      <c r="I41" s="4">
        <f t="shared" si="6"/>
        <v>346.3206314419717</v>
      </c>
    </row>
    <row r="42" spans="1:9" ht="15">
      <c r="A42" s="1" t="s">
        <v>5</v>
      </c>
      <c r="B42" s="4">
        <v>2538.2952136450003</v>
      </c>
      <c r="C42" s="2">
        <f t="shared" si="7"/>
        <v>0.13860657014427627</v>
      </c>
      <c r="D42" s="4">
        <f t="shared" si="9"/>
        <v>2890.119607221967</v>
      </c>
      <c r="E42" s="3">
        <f t="shared" si="8"/>
        <v>85.53968754999505</v>
      </c>
      <c r="F42" s="2">
        <f t="shared" si="3"/>
        <v>0.03255796725683396</v>
      </c>
      <c r="G42" s="31">
        <f t="shared" si="10"/>
        <v>0.0305</v>
      </c>
      <c r="I42" s="4">
        <f t="shared" si="6"/>
        <v>351.8243935769665</v>
      </c>
    </row>
    <row r="43" spans="1:9" ht="15">
      <c r="A43" s="1" t="s">
        <v>6</v>
      </c>
      <c r="B43" s="4">
        <v>2620.971687225</v>
      </c>
      <c r="C43" s="2">
        <f t="shared" si="7"/>
        <v>0.13632217767126303</v>
      </c>
      <c r="D43" s="4">
        <f t="shared" si="9"/>
        <v>2978.2682552422366</v>
      </c>
      <c r="E43" s="3">
        <f t="shared" si="8"/>
        <v>88.14864802026977</v>
      </c>
      <c r="F43" s="2">
        <f aca="true" t="shared" si="11" ref="F43:F74">((B43-B42))/B42</f>
        <v>0.032571654051727135</v>
      </c>
      <c r="G43" s="31">
        <f t="shared" si="10"/>
        <v>0.0305</v>
      </c>
      <c r="I43" s="4">
        <f t="shared" si="6"/>
        <v>357.2965680172365</v>
      </c>
    </row>
    <row r="44" spans="1:9" ht="15">
      <c r="A44" s="1" t="s">
        <v>7</v>
      </c>
      <c r="B44" s="4">
        <v>2706.2887089700002</v>
      </c>
      <c r="C44" s="2">
        <f t="shared" si="7"/>
        <v>0.13406430986264245</v>
      </c>
      <c r="D44" s="4">
        <f t="shared" si="9"/>
        <v>3069.105437027125</v>
      </c>
      <c r="E44" s="3">
        <f t="shared" si="8"/>
        <v>90.83718178488834</v>
      </c>
      <c r="F44" s="2">
        <f t="shared" si="11"/>
        <v>0.03255167622025366</v>
      </c>
      <c r="G44" s="31">
        <f t="shared" si="10"/>
        <v>0.0305</v>
      </c>
      <c r="I44" s="4">
        <f t="shared" si="6"/>
        <v>362.8167280571247</v>
      </c>
    </row>
    <row r="45" spans="1:9" ht="15">
      <c r="A45" s="1" t="s">
        <v>8</v>
      </c>
      <c r="B45" s="4">
        <v>2794.42838565</v>
      </c>
      <c r="C45" s="2">
        <f t="shared" si="7"/>
        <v>0.13179252297094995</v>
      </c>
      <c r="D45" s="4">
        <f t="shared" si="9"/>
        <v>3162.7131528564523</v>
      </c>
      <c r="E45" s="3">
        <f t="shared" si="8"/>
        <v>93.60771582932739</v>
      </c>
      <c r="F45" s="2">
        <f t="shared" si="11"/>
        <v>0.03256846780162837</v>
      </c>
      <c r="G45" s="31">
        <f t="shared" si="10"/>
        <v>0.0305</v>
      </c>
      <c r="I45" s="4">
        <f t="shared" si="6"/>
        <v>368.2847672064522</v>
      </c>
    </row>
    <row r="46" spans="1:9" ht="15">
      <c r="A46" s="1" t="s">
        <v>9</v>
      </c>
      <c r="B46" s="4">
        <v>2885.390717265</v>
      </c>
      <c r="C46" s="2">
        <f t="shared" si="7"/>
        <v>0.1295440456354823</v>
      </c>
      <c r="D46" s="4">
        <f t="shared" si="9"/>
        <v>3259.1759040185743</v>
      </c>
      <c r="E46" s="3">
        <f t="shared" si="8"/>
        <v>96.462751162122</v>
      </c>
      <c r="F46" s="2">
        <f t="shared" si="11"/>
        <v>0.03255131964809385</v>
      </c>
      <c r="G46" s="31">
        <f t="shared" si="10"/>
        <v>0.0305</v>
      </c>
      <c r="I46" s="4">
        <f t="shared" si="6"/>
        <v>373.7851867535742</v>
      </c>
    </row>
    <row r="47" spans="1:9" ht="15">
      <c r="A47" s="1" t="s">
        <v>10</v>
      </c>
      <c r="B47" s="4">
        <v>2979.357810585</v>
      </c>
      <c r="C47" s="2">
        <f t="shared" si="7"/>
        <v>0.12728345590410292</v>
      </c>
      <c r="D47" s="4">
        <f t="shared" si="9"/>
        <v>3358.5807690911406</v>
      </c>
      <c r="E47" s="3">
        <f t="shared" si="8"/>
        <v>99.40486507256628</v>
      </c>
      <c r="F47" s="2">
        <f t="shared" si="11"/>
        <v>0.032566505727539524</v>
      </c>
      <c r="G47" s="31">
        <f t="shared" si="10"/>
        <v>0.0305</v>
      </c>
      <c r="I47" s="4">
        <f t="shared" si="6"/>
        <v>379.22295850614046</v>
      </c>
    </row>
    <row r="48" spans="1:9" ht="15">
      <c r="A48" s="1" t="s">
        <v>11</v>
      </c>
      <c r="B48" s="4">
        <v>3076.32966561</v>
      </c>
      <c r="C48" s="2">
        <f t="shared" si="7"/>
        <v>0.12504765703065224</v>
      </c>
      <c r="D48" s="4">
        <f t="shared" si="9"/>
        <v>3461.0174825484205</v>
      </c>
      <c r="E48" s="3">
        <f t="shared" si="8"/>
        <v>102.4367134572799</v>
      </c>
      <c r="F48" s="2">
        <f t="shared" si="11"/>
        <v>0.03254790501512789</v>
      </c>
      <c r="G48" s="31">
        <f t="shared" si="10"/>
        <v>0.0305</v>
      </c>
      <c r="I48" s="4">
        <f t="shared" si="6"/>
        <v>384.6878169384204</v>
      </c>
    </row>
    <row r="49" spans="1:9" ht="15">
      <c r="A49" s="1" t="s">
        <v>12</v>
      </c>
      <c r="B49" s="4">
        <v>3176.48838911</v>
      </c>
      <c r="C49" s="2">
        <f t="shared" si="7"/>
        <v>0.12280546278509903</v>
      </c>
      <c r="D49" s="4">
        <f t="shared" si="9"/>
        <v>3566.578515766147</v>
      </c>
      <c r="E49" s="3">
        <f t="shared" si="8"/>
        <v>105.56103321772662</v>
      </c>
      <c r="F49" s="2">
        <f t="shared" si="11"/>
        <v>0.03255786420410812</v>
      </c>
      <c r="G49" s="31">
        <f t="shared" si="10"/>
        <v>0.0305</v>
      </c>
      <c r="I49" s="4">
        <f t="shared" si="6"/>
        <v>390.0901266561473</v>
      </c>
    </row>
    <row r="50" spans="1:9" ht="15">
      <c r="A50" s="1" t="s">
        <v>13</v>
      </c>
      <c r="B50" s="4">
        <v>3279.92503447</v>
      </c>
      <c r="C50" s="2">
        <f t="shared" si="7"/>
        <v>0.12056194024901325</v>
      </c>
      <c r="D50" s="4">
        <f t="shared" si="9"/>
        <v>3675.3591604970147</v>
      </c>
      <c r="E50" s="3">
        <f t="shared" si="8"/>
        <v>108.7806447308676</v>
      </c>
      <c r="F50" s="2">
        <f t="shared" si="11"/>
        <v>0.03256320587054981</v>
      </c>
      <c r="G50" s="31">
        <f t="shared" si="10"/>
        <v>0.0305</v>
      </c>
      <c r="I50" s="4">
        <f t="shared" si="6"/>
        <v>395.4341260270148</v>
      </c>
    </row>
    <row r="51" spans="1:9" ht="15">
      <c r="A51" s="15" t="s">
        <v>14</v>
      </c>
      <c r="B51" s="16">
        <v>3386.730655075</v>
      </c>
      <c r="C51" s="17">
        <f t="shared" si="7"/>
        <v>0.11832265409612257</v>
      </c>
      <c r="D51" s="16">
        <f t="shared" si="9"/>
        <v>3787.4576148921738</v>
      </c>
      <c r="E51" s="18">
        <f t="shared" si="8"/>
        <v>112.09845439515902</v>
      </c>
      <c r="F51" s="17">
        <f t="shared" si="11"/>
        <v>0.03256343345733165</v>
      </c>
      <c r="G51" s="32">
        <f t="shared" si="10"/>
        <v>0.0305</v>
      </c>
      <c r="I51" s="4">
        <f t="shared" si="6"/>
        <v>400.7269598171738</v>
      </c>
    </row>
    <row r="52" spans="1:9" ht="15">
      <c r="A52" s="1" t="s">
        <v>15</v>
      </c>
      <c r="B52" s="4">
        <v>3496.905250925</v>
      </c>
      <c r="C52" s="2">
        <f t="shared" si="7"/>
        <v>0.1161226261746645</v>
      </c>
      <c r="D52" s="4">
        <f t="shared" si="9"/>
        <v>3902.975072146385</v>
      </c>
      <c r="E52" s="3">
        <f t="shared" si="8"/>
        <v>115.51745725421142</v>
      </c>
      <c r="F52" s="2">
        <f t="shared" si="11"/>
        <v>0.032531254200833463</v>
      </c>
      <c r="G52" s="31">
        <f t="shared" si="10"/>
        <v>0.0305</v>
      </c>
      <c r="I52" s="4">
        <f t="shared" si="6"/>
        <v>406.06982122138515</v>
      </c>
    </row>
    <row r="53" spans="1:9" ht="15">
      <c r="A53" s="1" t="s">
        <v>16</v>
      </c>
      <c r="B53" s="4">
        <v>3610.81303556</v>
      </c>
      <c r="C53" s="2">
        <f t="shared" si="7"/>
        <v>0.11388093823669172</v>
      </c>
      <c r="D53" s="4">
        <f t="shared" si="9"/>
        <v>4022.01581184685</v>
      </c>
      <c r="E53" s="3">
        <f t="shared" si="8"/>
        <v>119.04073970046466</v>
      </c>
      <c r="F53" s="2">
        <f t="shared" si="11"/>
        <v>0.03257388360890512</v>
      </c>
      <c r="G53" s="31">
        <f t="shared" si="10"/>
        <v>0.0305</v>
      </c>
      <c r="I53" s="4">
        <f t="shared" si="6"/>
        <v>411.2027762868497</v>
      </c>
    </row>
    <row r="54" spans="1:9" ht="15">
      <c r="A54" s="1" t="s">
        <v>17</v>
      </c>
      <c r="B54" s="4">
        <v>3728.3629555949997</v>
      </c>
      <c r="C54" s="2">
        <f t="shared" si="7"/>
        <v>0.11166411196324595</v>
      </c>
      <c r="D54" s="4">
        <f t="shared" si="9"/>
        <v>4144.687294108178</v>
      </c>
      <c r="E54" s="3">
        <f t="shared" si="8"/>
        <v>122.67148226132849</v>
      </c>
      <c r="F54" s="2">
        <f t="shared" si="11"/>
        <v>0.03255497276578564</v>
      </c>
      <c r="G54" s="31">
        <f t="shared" si="10"/>
        <v>0.0305</v>
      </c>
      <c r="I54" s="4">
        <f t="shared" si="6"/>
        <v>416.32433851317865</v>
      </c>
    </row>
    <row r="55" spans="1:9" ht="15">
      <c r="A55" s="1" t="s">
        <v>18</v>
      </c>
      <c r="B55" s="4">
        <v>3849.7371178</v>
      </c>
      <c r="C55" s="2">
        <f t="shared" si="7"/>
        <v>0.10945244464361582</v>
      </c>
      <c r="D55" s="4">
        <f t="shared" si="9"/>
        <v>4271.1002565784775</v>
      </c>
      <c r="E55" s="3">
        <f t="shared" si="8"/>
        <v>126.41296247029914</v>
      </c>
      <c r="F55" s="2">
        <f t="shared" si="11"/>
        <v>0.032554277480645766</v>
      </c>
      <c r="G55" s="31">
        <f t="shared" si="10"/>
        <v>0.0305</v>
      </c>
      <c r="I55" s="4">
        <f t="shared" si="6"/>
        <v>421.3631387784776</v>
      </c>
    </row>
    <row r="56" spans="1:9" ht="15">
      <c r="A56" s="1" t="s">
        <v>19</v>
      </c>
      <c r="B56" s="4">
        <v>3975.1176289450004</v>
      </c>
      <c r="C56" s="2">
        <f t="shared" si="7"/>
        <v>0.10722982946601449</v>
      </c>
      <c r="D56" s="4">
        <f t="shared" si="9"/>
        <v>4401.368814404121</v>
      </c>
      <c r="E56" s="3">
        <f t="shared" si="8"/>
        <v>130.26855782564326</v>
      </c>
      <c r="F56" s="2">
        <f t="shared" si="11"/>
        <v>0.03256859035004746</v>
      </c>
      <c r="G56" s="31">
        <f t="shared" si="10"/>
        <v>0.0305</v>
      </c>
      <c r="I56" s="4">
        <f t="shared" si="6"/>
        <v>426.2511854591203</v>
      </c>
    </row>
    <row r="57" spans="1:9" ht="15">
      <c r="A57" s="1" t="s">
        <v>20</v>
      </c>
      <c r="B57" s="4">
        <v>4104.50448903</v>
      </c>
      <c r="C57" s="2">
        <f t="shared" si="7"/>
        <v>0.10503242848574113</v>
      </c>
      <c r="D57" s="4">
        <f t="shared" si="9"/>
        <v>4535.610563243446</v>
      </c>
      <c r="E57" s="3">
        <f t="shared" si="8"/>
        <v>134.24174883932574</v>
      </c>
      <c r="F57" s="2">
        <f t="shared" si="11"/>
        <v>0.03254919027876379</v>
      </c>
      <c r="G57" s="31">
        <f t="shared" si="10"/>
        <v>0.0305</v>
      </c>
      <c r="I57" s="4">
        <f t="shared" si="6"/>
        <v>431.10607421344685</v>
      </c>
    </row>
    <row r="58" spans="1:9" ht="15">
      <c r="A58" s="1" t="s">
        <v>21</v>
      </c>
      <c r="B58" s="4">
        <v>4238.17085821</v>
      </c>
      <c r="C58" s="2">
        <f t="shared" si="7"/>
        <v>0.1028216751498364</v>
      </c>
      <c r="D58" s="4">
        <f t="shared" si="9"/>
        <v>4673.946685422372</v>
      </c>
      <c r="E58" s="3">
        <f t="shared" si="8"/>
        <v>138.3361221789255</v>
      </c>
      <c r="F58" s="2">
        <f t="shared" si="11"/>
        <v>0.03256577487909855</v>
      </c>
      <c r="G58" s="31">
        <f t="shared" si="10"/>
        <v>0.0305</v>
      </c>
      <c r="I58" s="4">
        <f t="shared" si="6"/>
        <v>435.77582721237195</v>
      </c>
    </row>
    <row r="59" spans="1:9" ht="15">
      <c r="A59" s="1" t="s">
        <v>22</v>
      </c>
      <c r="B59" s="4">
        <v>4376.116736485</v>
      </c>
      <c r="C59" s="2">
        <f t="shared" si="7"/>
        <v>0.10063381517479401</v>
      </c>
      <c r="D59" s="4">
        <f t="shared" si="9"/>
        <v>4816.502059327754</v>
      </c>
      <c r="E59" s="3">
        <f t="shared" si="8"/>
        <v>142.5553739053821</v>
      </c>
      <c r="F59" s="2">
        <f t="shared" si="11"/>
        <v>0.03254844669789021</v>
      </c>
      <c r="G59" s="31">
        <f t="shared" si="10"/>
        <v>0.0305</v>
      </c>
      <c r="I59" s="4">
        <f t="shared" si="6"/>
        <v>440.38532284275425</v>
      </c>
    </row>
    <row r="60" spans="1:9" ht="15">
      <c r="A60" s="1" t="s">
        <v>23</v>
      </c>
      <c r="B60" s="4">
        <v>4518.61528401</v>
      </c>
      <c r="C60" s="2">
        <f t="shared" si="7"/>
        <v>0.09843504263379672</v>
      </c>
      <c r="D60" s="4">
        <f t="shared" si="9"/>
        <v>4963.40537213725</v>
      </c>
      <c r="E60" s="3">
        <f t="shared" si="8"/>
        <v>146.90331280949613</v>
      </c>
      <c r="F60" s="2">
        <f t="shared" si="11"/>
        <v>0.032562784794324</v>
      </c>
      <c r="G60" s="31">
        <f t="shared" si="10"/>
        <v>0.0305</v>
      </c>
      <c r="I60" s="4">
        <f t="shared" si="6"/>
        <v>444.7900881272499</v>
      </c>
    </row>
    <row r="61" spans="1:9" ht="15">
      <c r="A61" s="1" t="s">
        <v>24</v>
      </c>
      <c r="B61" s="4">
        <v>4665.666500785001</v>
      </c>
      <c r="C61" s="2">
        <f t="shared" si="7"/>
        <v>0.09626121694014586</v>
      </c>
      <c r="D61" s="4">
        <f t="shared" si="9"/>
        <v>5114.789235987437</v>
      </c>
      <c r="E61" s="3">
        <f t="shared" si="8"/>
        <v>151.38386385018657</v>
      </c>
      <c r="F61" s="2">
        <f t="shared" si="11"/>
        <v>0.032543424817635974</v>
      </c>
      <c r="G61" s="31">
        <f t="shared" si="10"/>
        <v>0.0305</v>
      </c>
      <c r="I61" s="4">
        <f t="shared" si="6"/>
        <v>449.12273520243616</v>
      </c>
    </row>
    <row r="62" spans="1:9" ht="15">
      <c r="A62" s="1" t="s">
        <v>49</v>
      </c>
      <c r="B62" s="4">
        <v>4817.63460035</v>
      </c>
      <c r="C62" s="2">
        <f t="shared" si="7"/>
        <v>0.09406186747789703</v>
      </c>
      <c r="D62" s="4">
        <f t="shared" si="9"/>
        <v>5270.790307685053</v>
      </c>
      <c r="E62" s="3">
        <f t="shared" si="8"/>
        <v>156.00107169761668</v>
      </c>
      <c r="F62" s="2">
        <f t="shared" si="11"/>
        <v>0.03257157354462239</v>
      </c>
      <c r="G62" s="31">
        <f t="shared" si="10"/>
        <v>0.0305</v>
      </c>
      <c r="I62" s="4">
        <f t="shared" si="6"/>
        <v>453.1557073350532</v>
      </c>
    </row>
    <row r="63" spans="1:9" ht="15">
      <c r="A63" s="1" t="s">
        <v>25</v>
      </c>
      <c r="B63" s="4">
        <v>4974.42852932</v>
      </c>
      <c r="C63" s="2">
        <f t="shared" si="7"/>
        <v>0.09189415026371592</v>
      </c>
      <c r="D63" s="4">
        <f t="shared" si="9"/>
        <v>5431.5494120694475</v>
      </c>
      <c r="E63" s="3">
        <f t="shared" si="8"/>
        <v>160.75910438439405</v>
      </c>
      <c r="F63" s="2">
        <f t="shared" si="11"/>
        <v>0.0325458325458325</v>
      </c>
      <c r="G63" s="31">
        <f t="shared" si="10"/>
        <v>0.0305</v>
      </c>
      <c r="I63" s="4">
        <f t="shared" si="6"/>
        <v>457.12088274944745</v>
      </c>
    </row>
    <row r="64" spans="1:9" ht="15">
      <c r="A64" s="1" t="s">
        <v>26</v>
      </c>
      <c r="B64" s="4">
        <v>5136.412501235</v>
      </c>
      <c r="C64" s="2">
        <f t="shared" si="7"/>
        <v>0.08971225885611245</v>
      </c>
      <c r="D64" s="4">
        <f t="shared" si="9"/>
        <v>5597.211669137566</v>
      </c>
      <c r="E64" s="3">
        <f t="shared" si="8"/>
        <v>165.66225706811838</v>
      </c>
      <c r="F64" s="2">
        <f t="shared" si="11"/>
        <v>0.032563332845218826</v>
      </c>
      <c r="G64" s="31">
        <f t="shared" si="10"/>
        <v>0.0305</v>
      </c>
      <c r="I64" s="4">
        <f t="shared" si="6"/>
        <v>460.7991679025663</v>
      </c>
    </row>
    <row r="65" spans="1:9" ht="15">
      <c r="A65" s="1" t="s">
        <v>27</v>
      </c>
      <c r="B65" s="4">
        <v>5303.586516095</v>
      </c>
      <c r="C65" s="2">
        <f t="shared" si="7"/>
        <v>0.08755209470838475</v>
      </c>
      <c r="D65" s="4">
        <f t="shared" si="9"/>
        <v>5767.9266250462615</v>
      </c>
      <c r="E65" s="3">
        <f t="shared" si="8"/>
        <v>170.71495590869563</v>
      </c>
      <c r="F65" s="2">
        <f t="shared" si="11"/>
        <v>0.03254684370069671</v>
      </c>
      <c r="G65" s="31">
        <f t="shared" si="10"/>
        <v>0.0305</v>
      </c>
      <c r="I65" s="4">
        <f t="shared" si="6"/>
        <v>464.34010895126175</v>
      </c>
    </row>
    <row r="66" spans="1:9" ht="15">
      <c r="A66" s="1" t="s">
        <v>28</v>
      </c>
      <c r="B66" s="4">
        <v>5476.31478744</v>
      </c>
      <c r="C66" s="2">
        <f t="shared" si="7"/>
        <v>0.08537376279801644</v>
      </c>
      <c r="D66" s="4">
        <f t="shared" si="9"/>
        <v>5943.848387110173</v>
      </c>
      <c r="E66" s="3">
        <f t="shared" si="8"/>
        <v>175.92176206391105</v>
      </c>
      <c r="F66" s="2">
        <f t="shared" si="11"/>
        <v>0.03256820093738741</v>
      </c>
      <c r="G66" s="31">
        <f t="shared" si="10"/>
        <v>0.0305</v>
      </c>
      <c r="I66" s="4">
        <f t="shared" si="6"/>
        <v>467.5335996701724</v>
      </c>
    </row>
    <row r="67" spans="1:9" ht="15">
      <c r="A67" s="1" t="s">
        <v>29</v>
      </c>
      <c r="B67" s="4">
        <v>5654.597315270001</v>
      </c>
      <c r="C67" s="2">
        <f t="shared" si="7"/>
        <v>0.08321343172861533</v>
      </c>
      <c r="D67" s="4">
        <f t="shared" si="9"/>
        <v>6125.1357629170325</v>
      </c>
      <c r="E67" s="3">
        <f t="shared" si="8"/>
        <v>181.28737580685993</v>
      </c>
      <c r="F67" s="2">
        <f t="shared" si="11"/>
        <v>0.03255520085129035</v>
      </c>
      <c r="G67" s="31">
        <f t="shared" si="10"/>
        <v>0.0305</v>
      </c>
      <c r="I67" s="4">
        <f t="shared" si="6"/>
        <v>470.5384476470317</v>
      </c>
    </row>
    <row r="68" spans="1:9" ht="15">
      <c r="A68" s="1" t="s">
        <v>30</v>
      </c>
      <c r="B68" s="4">
        <v>5838.70725974</v>
      </c>
      <c r="C68" s="2">
        <f t="shared" si="7"/>
        <v>0.08105306926572574</v>
      </c>
      <c r="D68" s="4">
        <f t="shared" si="9"/>
        <v>6311.952403686002</v>
      </c>
      <c r="E68" s="3">
        <f t="shared" si="8"/>
        <v>186.8166407689696</v>
      </c>
      <c r="F68" s="2">
        <f t="shared" si="11"/>
        <v>0.03255933786351475</v>
      </c>
      <c r="G68" s="31">
        <f t="shared" si="10"/>
        <v>0.0305</v>
      </c>
      <c r="I68" s="4">
        <f t="shared" si="6"/>
        <v>473.2451439460019</v>
      </c>
    </row>
    <row r="69" spans="1:9" ht="15">
      <c r="A69" s="1" t="s">
        <v>31</v>
      </c>
      <c r="B69" s="4">
        <v>6028.735674235</v>
      </c>
      <c r="C69" s="2">
        <f t="shared" si="7"/>
        <v>0.07891062130929995</v>
      </c>
      <c r="D69" s="4">
        <f t="shared" si="9"/>
        <v>6504.466951998425</v>
      </c>
      <c r="E69" s="3">
        <f t="shared" si="8"/>
        <v>192.51454831242336</v>
      </c>
      <c r="F69" s="2">
        <f t="shared" si="11"/>
        <v>0.03254631651175849</v>
      </c>
      <c r="G69" s="31">
        <f t="shared" si="10"/>
        <v>0.0305</v>
      </c>
      <c r="I69" s="4">
        <f t="shared" si="6"/>
        <v>475.73127776342517</v>
      </c>
    </row>
    <row r="70" spans="1:9" ht="15">
      <c r="A70" s="1" t="s">
        <v>32</v>
      </c>
      <c r="B70" s="4">
        <v>6225.046772295001</v>
      </c>
      <c r="C70" s="2">
        <f t="shared" si="7"/>
        <v>0.07675547497343908</v>
      </c>
      <c r="D70" s="4">
        <f aca="true" t="shared" si="12" ref="D70:D86">D69+D69*G69</f>
        <v>6702.853194034377</v>
      </c>
      <c r="E70" s="3">
        <f aca="true" t="shared" si="13" ref="E70:E86">D70-D69</f>
        <v>198.3862420359519</v>
      </c>
      <c r="F70" s="2">
        <f t="shared" si="11"/>
        <v>0.03256256513268194</v>
      </c>
      <c r="G70" s="31">
        <f t="shared" si="10"/>
        <v>0.0305</v>
      </c>
      <c r="I70" s="4">
        <f t="shared" si="6"/>
        <v>477.8064217393767</v>
      </c>
    </row>
    <row r="71" spans="1:9" ht="15">
      <c r="A71" s="1" t="s">
        <v>33</v>
      </c>
      <c r="B71" s="4">
        <v>6427.731607305001</v>
      </c>
      <c r="C71" s="2">
        <f t="shared" si="7"/>
        <v>0.07460775253938971</v>
      </c>
      <c r="D71" s="4">
        <f t="shared" si="12"/>
        <v>6907.290216452426</v>
      </c>
      <c r="E71" s="3">
        <f t="shared" si="13"/>
        <v>204.4370224180484</v>
      </c>
      <c r="F71" s="2">
        <f t="shared" si="11"/>
        <v>0.032559568212734195</v>
      </c>
      <c r="G71" s="31">
        <f t="shared" si="10"/>
        <v>0.0305</v>
      </c>
      <c r="I71" s="4">
        <f t="shared" si="6"/>
        <v>479.55860914742516</v>
      </c>
    </row>
    <row r="72" spans="1:9" ht="15">
      <c r="A72" s="1" t="s">
        <v>34</v>
      </c>
      <c r="B72" s="4">
        <v>6636.972286035</v>
      </c>
      <c r="C72" s="2">
        <f t="shared" si="7"/>
        <v>0.07247134104074639</v>
      </c>
      <c r="D72" s="4">
        <f t="shared" si="12"/>
        <v>7117.962568054225</v>
      </c>
      <c r="E72" s="3">
        <f t="shared" si="13"/>
        <v>210.67235160179916</v>
      </c>
      <c r="F72" s="2">
        <f t="shared" si="11"/>
        <v>0.03255280268581865</v>
      </c>
      <c r="G72" s="31">
        <f t="shared" si="10"/>
        <v>0.0305</v>
      </c>
      <c r="I72" s="4">
        <f t="shared" si="6"/>
        <v>480.99028201922465</v>
      </c>
    </row>
    <row r="73" spans="1:9" ht="15">
      <c r="A73" s="1" t="s">
        <v>35</v>
      </c>
      <c r="B73" s="4">
        <v>6853.04196864</v>
      </c>
      <c r="C73" s="2">
        <f t="shared" si="7"/>
        <v>0.07033642285362163</v>
      </c>
      <c r="D73" s="4">
        <f t="shared" si="12"/>
        <v>7335.060426379879</v>
      </c>
      <c r="E73" s="3">
        <f t="shared" si="13"/>
        <v>217.09785832565376</v>
      </c>
      <c r="F73" s="2">
        <f t="shared" si="11"/>
        <v>0.03255545952175162</v>
      </c>
      <c r="G73" s="31">
        <f t="shared" si="10"/>
        <v>0.0305</v>
      </c>
      <c r="I73" s="4">
        <f t="shared" si="6"/>
        <v>482.0184577398786</v>
      </c>
    </row>
    <row r="74" spans="1:9" ht="15">
      <c r="A74" s="1" t="s">
        <v>36</v>
      </c>
      <c r="B74" s="4">
        <v>7076.213815275</v>
      </c>
      <c r="C74" s="2">
        <f t="shared" si="7"/>
        <v>0.06819550210138907</v>
      </c>
      <c r="D74" s="4">
        <f t="shared" si="12"/>
        <v>7558.779769384465</v>
      </c>
      <c r="E74" s="3">
        <f t="shared" si="13"/>
        <v>223.71934300458634</v>
      </c>
      <c r="F74" s="2">
        <f t="shared" si="11"/>
        <v>0.032565369897959225</v>
      </c>
      <c r="G74" s="31">
        <f t="shared" si="10"/>
        <v>0.0305</v>
      </c>
      <c r="I74" s="4">
        <f t="shared" si="6"/>
        <v>482.56595410946466</v>
      </c>
    </row>
    <row r="75" spans="1:9" ht="15">
      <c r="A75" s="1" t="s">
        <v>37</v>
      </c>
      <c r="B75" s="4">
        <v>7306.578879325</v>
      </c>
      <c r="C75" s="2">
        <f t="shared" si="7"/>
        <v>0.06606972715940726</v>
      </c>
      <c r="D75" s="4">
        <f t="shared" si="12"/>
        <v>7789.322552350691</v>
      </c>
      <c r="E75" s="3">
        <f t="shared" si="13"/>
        <v>230.5427829662258</v>
      </c>
      <c r="F75" s="2">
        <f aca="true" t="shared" si="14" ref="F75:F86">((B75-B74))/B74</f>
        <v>0.03255484784147204</v>
      </c>
      <c r="G75" s="31">
        <f aca="true" t="shared" si="15" ref="G75:G110">G74</f>
        <v>0.0305</v>
      </c>
      <c r="I75" s="4">
        <f aca="true" t="shared" si="16" ref="I75:I110">D75-B75</f>
        <v>482.74367302569044</v>
      </c>
    </row>
    <row r="76" spans="1:9" ht="15">
      <c r="A76" s="1" t="s">
        <v>38</v>
      </c>
      <c r="B76" s="4">
        <v>7544.5013743300005</v>
      </c>
      <c r="C76" s="2">
        <f t="shared" si="7"/>
        <v>0.06394001298862854</v>
      </c>
      <c r="D76" s="4">
        <f t="shared" si="12"/>
        <v>8026.896890197387</v>
      </c>
      <c r="E76" s="3">
        <f t="shared" si="13"/>
        <v>237.57433784669593</v>
      </c>
      <c r="F76" s="2">
        <f t="shared" si="14"/>
        <v>0.03256277649697803</v>
      </c>
      <c r="G76" s="31">
        <f t="shared" si="15"/>
        <v>0.0305</v>
      </c>
      <c r="I76" s="4">
        <f t="shared" si="16"/>
        <v>482.39551586738617</v>
      </c>
    </row>
    <row r="77" spans="1:9" ht="15">
      <c r="A77" s="1" t="s">
        <v>39</v>
      </c>
      <c r="B77" s="4">
        <v>7790.072353675</v>
      </c>
      <c r="C77" s="2">
        <f t="shared" si="7"/>
        <v>0.06182803827825669</v>
      </c>
      <c r="D77" s="4">
        <f t="shared" si="12"/>
        <v>8271.717245348407</v>
      </c>
      <c r="E77" s="3">
        <f t="shared" si="13"/>
        <v>244.82035515102052</v>
      </c>
      <c r="F77" s="2">
        <f t="shared" si="14"/>
        <v>0.03254966327934533</v>
      </c>
      <c r="G77" s="31">
        <f t="shared" si="15"/>
        <v>0.0305</v>
      </c>
      <c r="I77" s="4">
        <f t="shared" si="16"/>
        <v>481.6448916734071</v>
      </c>
    </row>
    <row r="78" spans="1:9" ht="15">
      <c r="A78" s="1" t="s">
        <v>40</v>
      </c>
      <c r="B78" s="4">
        <v>8043.747084285</v>
      </c>
      <c r="C78" s="2">
        <f t="shared" si="7"/>
        <v>0.05970569835354592</v>
      </c>
      <c r="D78" s="4">
        <f t="shared" si="12"/>
        <v>8524.004621331535</v>
      </c>
      <c r="E78" s="3">
        <f t="shared" si="13"/>
        <v>252.28737598312728</v>
      </c>
      <c r="F78" s="2">
        <f t="shared" si="14"/>
        <v>0.03256384781719357</v>
      </c>
      <c r="G78" s="31">
        <f t="shared" si="15"/>
        <v>0.0305</v>
      </c>
      <c r="I78" s="4">
        <f t="shared" si="16"/>
        <v>480.2575370465347</v>
      </c>
    </row>
    <row r="79" spans="1:9" ht="15">
      <c r="A79" s="1" t="s">
        <v>41</v>
      </c>
      <c r="B79" s="4">
        <v>8305.616619545</v>
      </c>
      <c r="C79" s="2">
        <f t="shared" si="7"/>
        <v>0.05759598168923807</v>
      </c>
      <c r="D79" s="4">
        <f t="shared" si="12"/>
        <v>8783.986762282146</v>
      </c>
      <c r="E79" s="3">
        <f t="shared" si="13"/>
        <v>259.9821409506112</v>
      </c>
      <c r="F79" s="2">
        <f t="shared" si="14"/>
        <v>0.03255566498002069</v>
      </c>
      <c r="G79" s="31">
        <f t="shared" si="15"/>
        <v>0.0305</v>
      </c>
      <c r="I79" s="4">
        <f t="shared" si="16"/>
        <v>478.3701427371452</v>
      </c>
    </row>
    <row r="80" spans="1:9" ht="15">
      <c r="A80" s="1" t="s">
        <v>42</v>
      </c>
      <c r="B80" s="4">
        <v>8575.95411961</v>
      </c>
      <c r="C80" s="2">
        <f t="shared" si="7"/>
        <v>0.05549752625581853</v>
      </c>
      <c r="D80" s="4">
        <f t="shared" si="12"/>
        <v>9051.898358531751</v>
      </c>
      <c r="E80" s="3">
        <f t="shared" si="13"/>
        <v>267.9115962496053</v>
      </c>
      <c r="F80" s="2">
        <f t="shared" si="14"/>
        <v>0.032548757358825585</v>
      </c>
      <c r="G80" s="31">
        <f t="shared" si="15"/>
        <v>0.0305</v>
      </c>
      <c r="I80" s="4">
        <f t="shared" si="16"/>
        <v>475.9442389217511</v>
      </c>
    </row>
    <row r="81" spans="1:9" ht="15">
      <c r="A81" s="1" t="s">
        <v>43</v>
      </c>
      <c r="B81" s="4">
        <v>8855.214851405</v>
      </c>
      <c r="C81" s="2">
        <f t="shared" si="7"/>
        <v>0.053388473910032534</v>
      </c>
      <c r="D81" s="4">
        <f t="shared" si="12"/>
        <v>9327.981258466969</v>
      </c>
      <c r="E81" s="3">
        <f t="shared" si="13"/>
        <v>276.08289993521794</v>
      </c>
      <c r="F81" s="2">
        <f t="shared" si="14"/>
        <v>0.03256322595714868</v>
      </c>
      <c r="G81" s="31">
        <f t="shared" si="15"/>
        <v>0.0305</v>
      </c>
      <c r="I81" s="4">
        <f t="shared" si="16"/>
        <v>472.7664070619685</v>
      </c>
    </row>
    <row r="82" spans="1:9" ht="15">
      <c r="A82" s="1" t="s">
        <v>44</v>
      </c>
      <c r="B82" s="4">
        <v>9143.489868315</v>
      </c>
      <c r="C82" s="2">
        <f t="shared" si="7"/>
        <v>0.05129275859542672</v>
      </c>
      <c r="D82" s="4">
        <f t="shared" si="12"/>
        <v>9612.484686850212</v>
      </c>
      <c r="E82" s="3">
        <f t="shared" si="13"/>
        <v>284.50342838324286</v>
      </c>
      <c r="F82" s="2">
        <f t="shared" si="14"/>
        <v>0.03255426567817959</v>
      </c>
      <c r="G82" s="31">
        <f t="shared" si="15"/>
        <v>0.0305</v>
      </c>
      <c r="I82" s="4">
        <f t="shared" si="16"/>
        <v>468.9948185352114</v>
      </c>
    </row>
    <row r="83" spans="1:9" ht="15">
      <c r="A83" s="1" t="s">
        <v>45</v>
      </c>
      <c r="B83" s="4">
        <v>9441.234437265</v>
      </c>
      <c r="C83" s="2">
        <f t="shared" si="7"/>
        <v>0.04919176995552739</v>
      </c>
      <c r="D83" s="4">
        <f t="shared" si="12"/>
        <v>9905.665469799143</v>
      </c>
      <c r="E83" s="3">
        <f t="shared" si="13"/>
        <v>293.18078294893166</v>
      </c>
      <c r="F83" s="2">
        <f t="shared" si="14"/>
        <v>0.032563558689092706</v>
      </c>
      <c r="G83" s="31">
        <f t="shared" si="15"/>
        <v>0.0305</v>
      </c>
      <c r="I83" s="4">
        <f t="shared" si="16"/>
        <v>464.431032534143</v>
      </c>
    </row>
    <row r="84" spans="1:9" ht="15">
      <c r="A84" s="1" t="s">
        <v>46</v>
      </c>
      <c r="B84" s="4">
        <v>9748.53961164</v>
      </c>
      <c r="C84" s="2">
        <f t="shared" si="7"/>
        <v>0.04710948237207361</v>
      </c>
      <c r="D84" s="4">
        <f t="shared" si="12"/>
        <v>10207.788266628017</v>
      </c>
      <c r="E84" s="3">
        <f t="shared" si="13"/>
        <v>302.1227968288731</v>
      </c>
      <c r="F84" s="2">
        <f t="shared" si="14"/>
        <v>0.03254925787692042</v>
      </c>
      <c r="G84" s="31">
        <f t="shared" si="15"/>
        <v>0.0305</v>
      </c>
      <c r="I84" s="4">
        <f t="shared" si="16"/>
        <v>459.2486549880159</v>
      </c>
    </row>
    <row r="85" spans="1:9" ht="15">
      <c r="A85" s="1" t="s">
        <v>47</v>
      </c>
      <c r="B85" s="4">
        <v>10066.406978675</v>
      </c>
      <c r="C85" s="2">
        <f t="shared" si="7"/>
        <v>0.04497322938007816</v>
      </c>
      <c r="D85" s="4">
        <f t="shared" si="12"/>
        <v>10519.125808760171</v>
      </c>
      <c r="E85" s="3">
        <f t="shared" si="13"/>
        <v>311.33754213215434</v>
      </c>
      <c r="F85" s="2">
        <f t="shared" si="14"/>
        <v>0.03260666517223342</v>
      </c>
      <c r="G85" s="31">
        <f t="shared" si="15"/>
        <v>0.0305</v>
      </c>
      <c r="I85" s="4">
        <f t="shared" si="16"/>
        <v>452.71883008517034</v>
      </c>
    </row>
    <row r="86" spans="1:9" ht="15">
      <c r="A86" s="15" t="s">
        <v>48</v>
      </c>
      <c r="B86" s="16">
        <v>10393.652844365</v>
      </c>
      <c r="C86" s="17">
        <f t="shared" si="7"/>
        <v>0.042940274054306525</v>
      </c>
      <c r="D86" s="16">
        <f t="shared" si="12"/>
        <v>10839.959145927356</v>
      </c>
      <c r="E86" s="18">
        <f t="shared" si="13"/>
        <v>320.83333716718516</v>
      </c>
      <c r="F86" s="17">
        <f t="shared" si="14"/>
        <v>0.03250870607389985</v>
      </c>
      <c r="G86" s="32">
        <v>0.0375</v>
      </c>
      <c r="I86" s="4">
        <f t="shared" si="16"/>
        <v>446.30630156235566</v>
      </c>
    </row>
    <row r="87" spans="1:9" ht="15">
      <c r="A87" s="1" t="s">
        <v>84</v>
      </c>
      <c r="B87" s="4">
        <v>10732.09827641</v>
      </c>
      <c r="C87" s="2">
        <f aca="true" t="shared" si="17" ref="C87:C110">(D87-B87)/B87</f>
        <v>0.04792719226399876</v>
      </c>
      <c r="D87" s="4">
        <f aca="true" t="shared" si="18" ref="D87:D110">D86+D86*G86</f>
        <v>11246.457613899633</v>
      </c>
      <c r="E87" s="3">
        <f aca="true" t="shared" si="19" ref="E87:E110">D87-D86</f>
        <v>406.49846797227656</v>
      </c>
      <c r="F87" s="2">
        <f aca="true" t="shared" si="20" ref="F87:F110">((B87-B86))/B86</f>
        <v>0.03256270313362364</v>
      </c>
      <c r="G87" s="31">
        <f t="shared" si="15"/>
        <v>0.0375</v>
      </c>
      <c r="I87" s="4">
        <f t="shared" si="16"/>
        <v>514.3593374896318</v>
      </c>
    </row>
    <row r="88" spans="1:9" ht="15">
      <c r="A88" s="1" t="s">
        <v>85</v>
      </c>
      <c r="B88" s="4">
        <v>11081.470114655</v>
      </c>
      <c r="C88" s="2">
        <f t="shared" si="17"/>
        <v>0.05294691531856704</v>
      </c>
      <c r="D88" s="4">
        <f t="shared" si="18"/>
        <v>11668.19977442087</v>
      </c>
      <c r="E88" s="3">
        <f t="shared" si="19"/>
        <v>421.74216052123666</v>
      </c>
      <c r="F88" s="2">
        <f t="shared" si="20"/>
        <v>0.03255391716016482</v>
      </c>
      <c r="G88" s="31">
        <f t="shared" si="15"/>
        <v>0.0375</v>
      </c>
      <c r="I88" s="4">
        <f t="shared" si="16"/>
        <v>586.7296597658697</v>
      </c>
    </row>
    <row r="89" spans="1:9" ht="15">
      <c r="A89" s="46" t="s">
        <v>86</v>
      </c>
      <c r="B89" s="51">
        <v>11520.165323585</v>
      </c>
      <c r="C89" s="49">
        <f t="shared" si="17"/>
        <v>0.0508319043979153</v>
      </c>
      <c r="D89" s="51">
        <f t="shared" si="18"/>
        <v>12105.757265961653</v>
      </c>
      <c r="E89" s="52">
        <f t="shared" si="19"/>
        <v>437.5574915407833</v>
      </c>
      <c r="F89" s="49">
        <f t="shared" si="20"/>
        <v>0.03958817777704751</v>
      </c>
      <c r="G89" s="53">
        <f>G88</f>
        <v>0.0375</v>
      </c>
      <c r="I89" s="4">
        <f t="shared" si="16"/>
        <v>585.5919423766518</v>
      </c>
    </row>
    <row r="90" spans="1:9" ht="15">
      <c r="A90" s="1" t="s">
        <v>87</v>
      </c>
      <c r="B90" s="4">
        <v>11976.25172905</v>
      </c>
      <c r="C90" s="49">
        <f t="shared" si="17"/>
        <v>0.04871903560359589</v>
      </c>
      <c r="D90" s="4">
        <f t="shared" si="18"/>
        <v>12559.723163435214</v>
      </c>
      <c r="E90" s="3">
        <f t="shared" si="19"/>
        <v>453.9658974735612</v>
      </c>
      <c r="F90" s="2">
        <f t="shared" si="20"/>
        <v>0.03959026564759993</v>
      </c>
      <c r="G90" s="31">
        <f t="shared" si="15"/>
        <v>0.0375</v>
      </c>
      <c r="I90" s="4">
        <f t="shared" si="16"/>
        <v>583.4714343852138</v>
      </c>
    </row>
    <row r="91" spans="1:9" ht="15">
      <c r="A91" s="1" t="s">
        <v>88</v>
      </c>
      <c r="B91" s="4">
        <v>12450.45775813</v>
      </c>
      <c r="C91" s="49">
        <f t="shared" si="17"/>
        <v>0.046605115667746014</v>
      </c>
      <c r="D91" s="4">
        <f t="shared" si="18"/>
        <v>13030.712782064034</v>
      </c>
      <c r="E91" s="3">
        <f t="shared" si="19"/>
        <v>470.9896186288206</v>
      </c>
      <c r="F91" s="2">
        <f t="shared" si="20"/>
        <v>0.03959552953698776</v>
      </c>
      <c r="G91" s="31">
        <f t="shared" si="15"/>
        <v>0.0375</v>
      </c>
      <c r="I91" s="4">
        <f t="shared" si="16"/>
        <v>580.2550239340344</v>
      </c>
    </row>
    <row r="92" spans="1:9" ht="15">
      <c r="A92" s="1" t="s">
        <v>89</v>
      </c>
      <c r="B92" s="4">
        <v>12943.329731135</v>
      </c>
      <c r="C92" s="49">
        <f t="shared" si="17"/>
        <v>0.0445043734666507</v>
      </c>
      <c r="D92" s="4">
        <f t="shared" si="18"/>
        <v>13519.364511391435</v>
      </c>
      <c r="E92" s="3">
        <f t="shared" si="19"/>
        <v>488.651729327401</v>
      </c>
      <c r="F92" s="2">
        <f t="shared" si="20"/>
        <v>0.03958665477043687</v>
      </c>
      <c r="G92" s="31">
        <f t="shared" si="15"/>
        <v>0.0375</v>
      </c>
      <c r="I92" s="4">
        <f t="shared" si="16"/>
        <v>576.0347802564356</v>
      </c>
    </row>
    <row r="93" spans="1:9" ht="15">
      <c r="A93" s="1" t="s">
        <v>90</v>
      </c>
      <c r="B93" s="4">
        <v>13455.778181915</v>
      </c>
      <c r="C93" s="49">
        <f t="shared" si="17"/>
        <v>0.04240278718479973</v>
      </c>
      <c r="D93" s="4">
        <f t="shared" si="18"/>
        <v>14026.340680568614</v>
      </c>
      <c r="E93" s="3">
        <f t="shared" si="19"/>
        <v>506.97616917717824</v>
      </c>
      <c r="F93" s="2">
        <f t="shared" si="20"/>
        <v>0.039591701781908024</v>
      </c>
      <c r="G93" s="31">
        <f t="shared" si="15"/>
        <v>0.0375</v>
      </c>
      <c r="I93" s="4">
        <f t="shared" si="16"/>
        <v>570.5624986536131</v>
      </c>
    </row>
    <row r="94" spans="1:9" ht="15">
      <c r="A94" s="1" t="s">
        <v>91</v>
      </c>
      <c r="B94" s="4">
        <v>13988.53153755</v>
      </c>
      <c r="C94" s="49">
        <f t="shared" si="17"/>
        <v>0.04030422471626234</v>
      </c>
      <c r="D94" s="4">
        <f t="shared" si="18"/>
        <v>14552.328456089937</v>
      </c>
      <c r="E94" s="3">
        <f t="shared" si="19"/>
        <v>525.9877755213238</v>
      </c>
      <c r="F94" s="2">
        <f t="shared" si="20"/>
        <v>0.039592905622585</v>
      </c>
      <c r="G94" s="31">
        <f t="shared" si="15"/>
        <v>0.0375</v>
      </c>
      <c r="I94" s="4">
        <f t="shared" si="16"/>
        <v>563.7969185399379</v>
      </c>
    </row>
    <row r="95" spans="1:9" ht="15">
      <c r="A95" s="1" t="s">
        <v>92</v>
      </c>
      <c r="B95" s="4">
        <v>14542.31822512</v>
      </c>
      <c r="C95" s="49">
        <f t="shared" si="17"/>
        <v>0.038214164995603705</v>
      </c>
      <c r="D95" s="4">
        <f t="shared" si="18"/>
        <v>15098.04077319331</v>
      </c>
      <c r="E95" s="3">
        <f t="shared" si="19"/>
        <v>545.7123171033727</v>
      </c>
      <c r="F95" s="2">
        <f t="shared" si="20"/>
        <v>0.039588622013929584</v>
      </c>
      <c r="G95" s="31">
        <f t="shared" si="15"/>
        <v>0.0375</v>
      </c>
      <c r="I95" s="4">
        <f t="shared" si="16"/>
        <v>555.7225480733105</v>
      </c>
    </row>
    <row r="96" spans="1:9" ht="15">
      <c r="A96" s="1" t="s">
        <v>93</v>
      </c>
      <c r="B96" s="4">
        <v>15118.13983186</v>
      </c>
      <c r="C96" s="49">
        <f t="shared" si="17"/>
        <v>0.03612067862854752</v>
      </c>
      <c r="D96" s="4">
        <f t="shared" si="18"/>
        <v>15664.217302188059</v>
      </c>
      <c r="E96" s="3">
        <f t="shared" si="19"/>
        <v>566.1765289947489</v>
      </c>
      <c r="F96" s="2">
        <f t="shared" si="20"/>
        <v>0.03959627329192552</v>
      </c>
      <c r="G96" s="31">
        <f t="shared" si="15"/>
        <v>0.0375</v>
      </c>
      <c r="I96" s="4">
        <f t="shared" si="16"/>
        <v>546.0774703280586</v>
      </c>
    </row>
    <row r="97" spans="1:9" ht="15">
      <c r="A97" s="1" t="s">
        <v>94</v>
      </c>
      <c r="B97" s="4">
        <v>15716.636751523674</v>
      </c>
      <c r="C97" s="49">
        <f t="shared" si="17"/>
        <v>0.03403964270183765</v>
      </c>
      <c r="D97" s="4">
        <f t="shared" si="18"/>
        <v>16251.62545102011</v>
      </c>
      <c r="E97" s="3">
        <f t="shared" si="19"/>
        <v>587.4081488320517</v>
      </c>
      <c r="F97" s="2">
        <f t="shared" si="20"/>
        <v>0.03958800000000001</v>
      </c>
      <c r="G97" s="31">
        <f t="shared" si="15"/>
        <v>0.0375</v>
      </c>
      <c r="I97" s="4">
        <f t="shared" si="16"/>
        <v>534.9886994964363</v>
      </c>
    </row>
    <row r="98" spans="1:9" ht="15">
      <c r="A98" s="1" t="s">
        <v>95</v>
      </c>
      <c r="B98" s="4">
        <v>16338.88983379</v>
      </c>
      <c r="C98" s="49">
        <f t="shared" si="17"/>
        <v>0.0319588158654131</v>
      </c>
      <c r="D98" s="4">
        <f t="shared" si="18"/>
        <v>16861.061405433364</v>
      </c>
      <c r="E98" s="3">
        <f t="shared" si="19"/>
        <v>609.4359544132531</v>
      </c>
      <c r="F98" s="2">
        <f t="shared" si="20"/>
        <v>0.03959199999999997</v>
      </c>
      <c r="G98" s="31">
        <f t="shared" si="15"/>
        <v>0.0375</v>
      </c>
      <c r="I98" s="4">
        <f t="shared" si="16"/>
        <v>522.1715716433646</v>
      </c>
    </row>
    <row r="99" spans="1:9" ht="15">
      <c r="A99" s="1" t="s">
        <v>96</v>
      </c>
      <c r="B99" s="4">
        <v>16985.73014341991</v>
      </c>
      <c r="C99" s="49">
        <f t="shared" si="17"/>
        <v>0.029885148323391425</v>
      </c>
      <c r="D99" s="4">
        <f t="shared" si="18"/>
        <v>17493.351208137115</v>
      </c>
      <c r="E99" s="3">
        <f t="shared" si="19"/>
        <v>632.2898027037518</v>
      </c>
      <c r="F99" s="2">
        <f t="shared" si="20"/>
        <v>0.039588999999999964</v>
      </c>
      <c r="G99" s="31">
        <f t="shared" si="15"/>
        <v>0.0375</v>
      </c>
      <c r="I99" s="4">
        <f t="shared" si="16"/>
        <v>507.6210647172047</v>
      </c>
    </row>
    <row r="100" spans="1:9" ht="15">
      <c r="A100" s="1" t="s">
        <v>97</v>
      </c>
      <c r="B100" s="4">
        <v>17658.16122833762</v>
      </c>
      <c r="C100" s="49">
        <f t="shared" si="17"/>
        <v>0.027816636384335347</v>
      </c>
      <c r="D100" s="4">
        <f t="shared" si="18"/>
        <v>18149.351878442256</v>
      </c>
      <c r="E100" s="3">
        <f t="shared" si="19"/>
        <v>656.0006703051404</v>
      </c>
      <c r="F100" s="2">
        <f t="shared" si="20"/>
        <v>0.039588000000000095</v>
      </c>
      <c r="G100" s="31">
        <f t="shared" si="15"/>
        <v>0.0375</v>
      </c>
      <c r="I100" s="4">
        <f t="shared" si="16"/>
        <v>491.190650104636</v>
      </c>
    </row>
    <row r="101" spans="1:9" ht="15">
      <c r="A101" s="1" t="s">
        <v>98</v>
      </c>
      <c r="B101" s="4">
        <v>18357.274318609347</v>
      </c>
      <c r="C101" s="49">
        <f t="shared" si="17"/>
        <v>0.025748825619243836</v>
      </c>
      <c r="D101" s="4">
        <f t="shared" si="18"/>
        <v>18829.952573883842</v>
      </c>
      <c r="E101" s="3">
        <f t="shared" si="19"/>
        <v>680.6006954415861</v>
      </c>
      <c r="F101" s="2">
        <f t="shared" si="20"/>
        <v>0.039591499999999884</v>
      </c>
      <c r="G101" s="31">
        <f t="shared" si="15"/>
        <v>0.0375</v>
      </c>
      <c r="I101" s="4">
        <f t="shared" si="16"/>
        <v>472.6782552744953</v>
      </c>
    </row>
    <row r="102" spans="1:9" ht="15">
      <c r="A102" s="1" t="s">
        <v>99</v>
      </c>
      <c r="B102" s="4">
        <v>19084.05716615741</v>
      </c>
      <c r="C102" s="49">
        <f t="shared" si="17"/>
        <v>0.023685667324905086</v>
      </c>
      <c r="D102" s="4">
        <f t="shared" si="18"/>
        <v>19536.075795404486</v>
      </c>
      <c r="E102" s="3">
        <f t="shared" si="19"/>
        <v>706.1232215206437</v>
      </c>
      <c r="F102" s="2">
        <f t="shared" si="20"/>
        <v>0.03959100000000006</v>
      </c>
      <c r="G102" s="31">
        <f t="shared" si="15"/>
        <v>0.0375</v>
      </c>
      <c r="I102" s="4">
        <f t="shared" si="16"/>
        <v>452.0186292470753</v>
      </c>
    </row>
    <row r="103" spans="1:9" ht="15">
      <c r="A103" s="1" t="s">
        <v>100</v>
      </c>
      <c r="B103" s="4">
        <v>19839.713310520012</v>
      </c>
      <c r="C103" s="49">
        <f t="shared" si="17"/>
        <v>0.021621548683603418</v>
      </c>
      <c r="D103" s="4">
        <f t="shared" si="18"/>
        <v>20268.678637732155</v>
      </c>
      <c r="E103" s="3">
        <f t="shared" si="19"/>
        <v>732.6028423276694</v>
      </c>
      <c r="F103" s="2">
        <f t="shared" si="20"/>
        <v>0.03959619999999997</v>
      </c>
      <c r="G103" s="31">
        <f t="shared" si="15"/>
        <v>0.0375</v>
      </c>
      <c r="I103" s="4">
        <f t="shared" si="16"/>
        <v>428.96532721214317</v>
      </c>
    </row>
    <row r="104" spans="1:9" ht="15">
      <c r="A104" s="1" t="s">
        <v>101</v>
      </c>
      <c r="B104" s="4">
        <v>20625.32231024732</v>
      </c>
      <c r="C104" s="49">
        <f t="shared" si="17"/>
        <v>0.019560022885041262</v>
      </c>
      <c r="D104" s="4">
        <f t="shared" si="18"/>
        <v>21028.75408664711</v>
      </c>
      <c r="E104" s="3">
        <f t="shared" si="19"/>
        <v>760.0754489149549</v>
      </c>
      <c r="F104" s="2">
        <f t="shared" si="20"/>
        <v>0.039597799999999954</v>
      </c>
      <c r="G104" s="31">
        <f t="shared" si="15"/>
        <v>0.0375</v>
      </c>
      <c r="I104" s="4">
        <f t="shared" si="16"/>
        <v>403.43177639978967</v>
      </c>
    </row>
    <row r="105" spans="1:9" ht="15">
      <c r="A105" s="1" t="s">
        <v>102</v>
      </c>
      <c r="B105" s="4">
        <v>21441.97163446041</v>
      </c>
      <c r="C105" s="49">
        <f t="shared" si="17"/>
        <v>0.017505886904201868</v>
      </c>
      <c r="D105" s="4">
        <f t="shared" si="18"/>
        <v>21817.332364896378</v>
      </c>
      <c r="E105" s="3">
        <f t="shared" si="19"/>
        <v>788.5782782492679</v>
      </c>
      <c r="F105" s="2">
        <f t="shared" si="20"/>
        <v>0.03959450000000008</v>
      </c>
      <c r="G105" s="31">
        <f t="shared" si="15"/>
        <v>0.0375</v>
      </c>
      <c r="I105" s="4">
        <f t="shared" si="16"/>
        <v>375.36073043596843</v>
      </c>
    </row>
    <row r="106" spans="1:9" ht="15">
      <c r="A106" s="1" t="s">
        <v>103</v>
      </c>
      <c r="B106" s="4">
        <v>22290.96650132687</v>
      </c>
      <c r="C106" s="49">
        <f t="shared" si="17"/>
        <v>0.015455401058209459</v>
      </c>
      <c r="D106" s="4">
        <f t="shared" si="18"/>
        <v>22635.48232857999</v>
      </c>
      <c r="E106" s="3">
        <f t="shared" si="19"/>
        <v>818.1499636836124</v>
      </c>
      <c r="F106" s="2">
        <f t="shared" si="20"/>
        <v>0.039595000000000095</v>
      </c>
      <c r="G106" s="31">
        <f t="shared" si="15"/>
        <v>0.0375</v>
      </c>
      <c r="I106" s="4">
        <f t="shared" si="16"/>
        <v>344.5158272531189</v>
      </c>
    </row>
    <row r="107" spans="1:9" ht="15">
      <c r="A107" s="1" t="s">
        <v>104</v>
      </c>
      <c r="B107" s="4">
        <v>23173.543883497157</v>
      </c>
      <c r="C107" s="49">
        <f t="shared" si="17"/>
        <v>0.013410509586576223</v>
      </c>
      <c r="D107" s="4">
        <f t="shared" si="18"/>
        <v>23484.31291590174</v>
      </c>
      <c r="E107" s="3">
        <f t="shared" si="19"/>
        <v>848.8305873217505</v>
      </c>
      <c r="F107" s="2">
        <f t="shared" si="20"/>
        <v>0.039593500000000025</v>
      </c>
      <c r="G107" s="31">
        <f t="shared" si="15"/>
        <v>0.0375</v>
      </c>
      <c r="I107" s="4">
        <f t="shared" si="16"/>
        <v>310.7690324045834</v>
      </c>
    </row>
    <row r="108" spans="1:9" ht="15">
      <c r="A108" s="1" t="s">
        <v>105</v>
      </c>
      <c r="B108" s="4">
        <v>24091.18146096782</v>
      </c>
      <c r="C108" s="49">
        <f t="shared" si="17"/>
        <v>0.011364871819334925</v>
      </c>
      <c r="D108" s="4">
        <f t="shared" si="18"/>
        <v>24364.974650248056</v>
      </c>
      <c r="E108" s="3">
        <f t="shared" si="19"/>
        <v>880.6617343463149</v>
      </c>
      <c r="F108" s="2">
        <f t="shared" si="20"/>
        <v>0.03959849999999996</v>
      </c>
      <c r="G108" s="31">
        <f t="shared" si="15"/>
        <v>0.0375</v>
      </c>
      <c r="I108" s="4">
        <f t="shared" si="16"/>
        <v>273.79318928023713</v>
      </c>
    </row>
    <row r="109" spans="1:9" ht="15">
      <c r="A109" s="1" t="s">
        <v>106</v>
      </c>
      <c r="B109" s="4">
        <v>25045.057336205962</v>
      </c>
      <c r="C109" s="49">
        <f t="shared" si="17"/>
        <v>0.009327343926208202</v>
      </c>
      <c r="D109" s="4">
        <f t="shared" si="18"/>
        <v>25278.66119963236</v>
      </c>
      <c r="E109" s="3">
        <f t="shared" si="19"/>
        <v>913.6865493843034</v>
      </c>
      <c r="F109" s="2">
        <f t="shared" si="20"/>
        <v>0.039594399999999974</v>
      </c>
      <c r="G109" s="31">
        <f t="shared" si="15"/>
        <v>0.0375</v>
      </c>
      <c r="I109" s="4">
        <f t="shared" si="16"/>
        <v>233.60386342639686</v>
      </c>
    </row>
    <row r="110" spans="1:9" ht="15">
      <c r="A110" s="1" t="s">
        <v>107</v>
      </c>
      <c r="B110" s="4">
        <v>26036.713876927304</v>
      </c>
      <c r="C110" s="49">
        <f t="shared" si="17"/>
        <v>0.007293436437059232</v>
      </c>
      <c r="D110" s="4">
        <f t="shared" si="18"/>
        <v>26226.61099461857</v>
      </c>
      <c r="E110" s="3">
        <f t="shared" si="19"/>
        <v>947.9497949862125</v>
      </c>
      <c r="F110" s="2">
        <f t="shared" si="20"/>
        <v>0.03959490000000002</v>
      </c>
      <c r="G110" s="31">
        <f t="shared" si="15"/>
        <v>0.0375</v>
      </c>
      <c r="I110" s="4">
        <f t="shared" si="16"/>
        <v>189.89711769126734</v>
      </c>
    </row>
    <row r="112" spans="1:8" ht="15">
      <c r="A112" s="20"/>
      <c r="B112" s="21"/>
      <c r="C112" s="22"/>
      <c r="D112" s="21"/>
      <c r="E112" s="25"/>
      <c r="F112" s="26"/>
      <c r="G112" s="27"/>
      <c r="H112" s="19"/>
    </row>
    <row r="113" spans="1:8" ht="15">
      <c r="A113" s="64"/>
      <c r="B113" s="64"/>
      <c r="C113" s="23"/>
      <c r="D113" s="24"/>
      <c r="E113" s="25"/>
      <c r="F113" s="20"/>
      <c r="G113" s="27"/>
      <c r="H113" s="19"/>
    </row>
    <row r="114" spans="1:8" ht="15">
      <c r="A114" s="28"/>
      <c r="B114" s="20"/>
      <c r="C114" s="29"/>
      <c r="D114" s="21"/>
      <c r="E114" s="25"/>
      <c r="F114" s="20"/>
      <c r="G114" s="27"/>
      <c r="H114" s="19"/>
    </row>
    <row r="115" spans="1:8" ht="15">
      <c r="A115" s="28"/>
      <c r="B115" s="20"/>
      <c r="C115" s="29"/>
      <c r="D115" s="21"/>
      <c r="E115" s="25"/>
      <c r="F115" s="20"/>
      <c r="G115" s="27"/>
      <c r="H115" s="19"/>
    </row>
  </sheetData>
  <sheetProtection/>
  <mergeCells count="14">
    <mergeCell ref="A113:B113"/>
    <mergeCell ref="G6:G7"/>
    <mergeCell ref="F6:F7"/>
    <mergeCell ref="A6:A7"/>
    <mergeCell ref="B6:B7"/>
    <mergeCell ref="C6:C7"/>
    <mergeCell ref="E6:E7"/>
    <mergeCell ref="D6:D7"/>
    <mergeCell ref="J7:K7"/>
    <mergeCell ref="J8:K8"/>
    <mergeCell ref="J11:K11"/>
    <mergeCell ref="J10:K10"/>
    <mergeCell ref="I6:I7"/>
    <mergeCell ref="A5:I5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1.8515625" style="0" customWidth="1"/>
    <col min="3" max="3" width="10.57421875" style="0" bestFit="1" customWidth="1"/>
    <col min="4" max="4" width="12.00390625" style="0" customWidth="1"/>
    <col min="5" max="5" width="14.00390625" style="0" customWidth="1"/>
    <col min="6" max="6" width="15.8515625" style="0" customWidth="1"/>
    <col min="7" max="7" width="15.7109375" style="0" customWidth="1"/>
  </cols>
  <sheetData>
    <row r="5" spans="1:9" ht="15">
      <c r="A5" s="82">
        <v>2013</v>
      </c>
      <c r="B5" s="83"/>
      <c r="C5" s="83"/>
      <c r="D5" s="83"/>
      <c r="E5" s="83"/>
      <c r="F5" s="83"/>
      <c r="G5" s="83"/>
      <c r="H5" s="83"/>
      <c r="I5" s="84"/>
    </row>
    <row r="6" spans="1:9" ht="15">
      <c r="A6" s="74" t="s">
        <v>54</v>
      </c>
      <c r="B6" s="76" t="s">
        <v>51</v>
      </c>
      <c r="C6" s="78" t="s">
        <v>50</v>
      </c>
      <c r="D6" s="74" t="s">
        <v>55</v>
      </c>
      <c r="E6" s="80" t="s">
        <v>52</v>
      </c>
      <c r="F6" s="74" t="s">
        <v>53</v>
      </c>
      <c r="G6" s="72" t="s">
        <v>83</v>
      </c>
      <c r="I6" s="67" t="s">
        <v>108</v>
      </c>
    </row>
    <row r="7" spans="1:9" ht="38.25" customHeight="1" thickBot="1">
      <c r="A7" s="75"/>
      <c r="B7" s="77"/>
      <c r="C7" s="79"/>
      <c r="D7" s="75"/>
      <c r="E7" s="81"/>
      <c r="F7" s="75"/>
      <c r="G7" s="73"/>
      <c r="I7" s="68"/>
    </row>
    <row r="8" spans="1:7" ht="15">
      <c r="A8" s="8"/>
      <c r="B8" s="9"/>
      <c r="C8" s="1"/>
      <c r="D8" s="12"/>
      <c r="E8" s="11"/>
      <c r="F8" s="9"/>
      <c r="G8" s="6"/>
    </row>
    <row r="9" spans="1:8" ht="15">
      <c r="A9" s="8"/>
      <c r="B9" s="9"/>
      <c r="C9" s="10"/>
      <c r="D9" s="9"/>
      <c r="E9" s="11"/>
      <c r="F9" s="1"/>
      <c r="G9" s="58"/>
      <c r="H9" s="9">
        <v>1.12</v>
      </c>
    </row>
    <row r="10" spans="1:9" ht="15">
      <c r="A10" s="8" t="s">
        <v>81</v>
      </c>
      <c r="B10" s="12">
        <f>'2012'!D10</f>
        <v>1047.1139275</v>
      </c>
      <c r="C10" s="2">
        <f aca="true" t="shared" si="0" ref="C10:C35">(D10-B10)/B10</f>
        <v>0.12000000000000004</v>
      </c>
      <c r="D10" s="4">
        <f aca="true" t="shared" si="1" ref="D10:D37">B10*H10</f>
        <v>1172.7675988</v>
      </c>
      <c r="E10" s="3"/>
      <c r="F10" s="5"/>
      <c r="G10" s="14"/>
      <c r="H10" s="9">
        <f>H9</f>
        <v>1.12</v>
      </c>
      <c r="I10" s="4">
        <f>D10-B10</f>
        <v>125.65367130000004</v>
      </c>
    </row>
    <row r="11" spans="1:9" ht="15">
      <c r="A11" s="8" t="s">
        <v>82</v>
      </c>
      <c r="B11" s="12">
        <f>'2012'!D11</f>
        <v>1081.2498415364998</v>
      </c>
      <c r="C11" s="2">
        <f t="shared" si="0"/>
        <v>0.12000000000000006</v>
      </c>
      <c r="D11" s="4">
        <f t="shared" si="1"/>
        <v>1210.99982252088</v>
      </c>
      <c r="E11" s="3">
        <f aca="true" t="shared" si="2" ref="E11:E74">D11-D10</f>
        <v>38.2322237208798</v>
      </c>
      <c r="F11" s="33">
        <f aca="true" t="shared" si="3" ref="F11:F74">((B11-B10))/B10</f>
        <v>0.0325999999999998</v>
      </c>
      <c r="G11" s="31">
        <f aca="true" t="shared" si="4" ref="G11:G37">(D11-D10)/D10</f>
        <v>0.03259999999999983</v>
      </c>
      <c r="H11" s="9">
        <f aca="true" t="shared" si="5" ref="H11:H37">H10</f>
        <v>1.12</v>
      </c>
      <c r="I11" s="4">
        <f aca="true" t="shared" si="6" ref="I11:I74">D11-B11</f>
        <v>129.74998098438004</v>
      </c>
    </row>
    <row r="12" spans="1:9" ht="15">
      <c r="A12" s="8" t="s">
        <v>56</v>
      </c>
      <c r="B12" s="12">
        <f>'2012'!D12</f>
        <v>1116.4328695005</v>
      </c>
      <c r="C12" s="2">
        <f t="shared" si="0"/>
        <v>0.12000000000000018</v>
      </c>
      <c r="D12" s="4">
        <f t="shared" si="1"/>
        <v>1250.40481384056</v>
      </c>
      <c r="E12" s="3">
        <f t="shared" si="2"/>
        <v>39.40499131968022</v>
      </c>
      <c r="F12" s="33">
        <f t="shared" si="3"/>
        <v>0.03253922138291698</v>
      </c>
      <c r="G12" s="31">
        <f t="shared" si="4"/>
        <v>0.032539221382917094</v>
      </c>
      <c r="H12" s="9">
        <f t="shared" si="5"/>
        <v>1.12</v>
      </c>
      <c r="I12" s="4">
        <f t="shared" si="6"/>
        <v>133.9719443400602</v>
      </c>
    </row>
    <row r="13" spans="1:9" ht="15">
      <c r="A13" s="8" t="s">
        <v>57</v>
      </c>
      <c r="B13" s="12">
        <f>'2012'!D13</f>
        <v>1152.76772278475</v>
      </c>
      <c r="C13" s="2">
        <f t="shared" si="0"/>
        <v>0.12000000000000005</v>
      </c>
      <c r="D13" s="4">
        <f t="shared" si="1"/>
        <v>1291.09984951892</v>
      </c>
      <c r="E13" s="3">
        <f t="shared" si="2"/>
        <v>40.69503567836</v>
      </c>
      <c r="F13" s="33">
        <f t="shared" si="3"/>
        <v>0.03254548865128506</v>
      </c>
      <c r="G13" s="31">
        <f t="shared" si="4"/>
        <v>0.03254548865128493</v>
      </c>
      <c r="H13" s="9">
        <f t="shared" si="5"/>
        <v>1.12</v>
      </c>
      <c r="I13" s="4">
        <f t="shared" si="6"/>
        <v>138.33212673417006</v>
      </c>
    </row>
    <row r="14" spans="1:9" ht="15">
      <c r="A14" s="8" t="s">
        <v>58</v>
      </c>
      <c r="B14" s="12">
        <f>'2012'!D14</f>
        <v>1190.25440138925</v>
      </c>
      <c r="C14" s="2">
        <f t="shared" si="0"/>
        <v>0.12000000000000009</v>
      </c>
      <c r="D14" s="4">
        <f t="shared" si="1"/>
        <v>1333.0849295559601</v>
      </c>
      <c r="E14" s="3">
        <f t="shared" si="2"/>
        <v>41.98508003704001</v>
      </c>
      <c r="F14" s="33">
        <f t="shared" si="3"/>
        <v>0.0325188482150967</v>
      </c>
      <c r="G14" s="31">
        <f t="shared" si="4"/>
        <v>0.03251884821509674</v>
      </c>
      <c r="H14" s="9">
        <f t="shared" si="5"/>
        <v>1.12</v>
      </c>
      <c r="I14" s="4">
        <f t="shared" si="6"/>
        <v>142.8305281667101</v>
      </c>
    </row>
    <row r="15" spans="1:9" ht="15">
      <c r="A15" s="8" t="s">
        <v>59</v>
      </c>
      <c r="B15" s="12">
        <f>'2012'!D15</f>
        <v>1228.99761670675</v>
      </c>
      <c r="C15" s="2">
        <f t="shared" si="0"/>
        <v>0.12000000000000012</v>
      </c>
      <c r="D15" s="4">
        <f t="shared" si="1"/>
        <v>1376.4773307115602</v>
      </c>
      <c r="E15" s="3">
        <f t="shared" si="2"/>
        <v>43.392401155600055</v>
      </c>
      <c r="F15" s="33">
        <f t="shared" si="3"/>
        <v>0.0325503650919328</v>
      </c>
      <c r="G15" s="31">
        <f t="shared" si="4"/>
        <v>0.03255036509193283</v>
      </c>
      <c r="H15" s="9">
        <f t="shared" si="5"/>
        <v>1.12</v>
      </c>
      <c r="I15" s="4">
        <f t="shared" si="6"/>
        <v>147.47971400481015</v>
      </c>
    </row>
    <row r="16" spans="1:9" ht="15">
      <c r="A16" s="8" t="s">
        <v>60</v>
      </c>
      <c r="B16" s="12">
        <f>'2012'!D16</f>
        <v>1269.10208013</v>
      </c>
      <c r="C16" s="2">
        <f t="shared" si="0"/>
        <v>0.12000000000000016</v>
      </c>
      <c r="D16" s="4">
        <f t="shared" si="1"/>
        <v>1421.3943297456003</v>
      </c>
      <c r="E16" s="3">
        <f t="shared" si="2"/>
        <v>44.916999034040145</v>
      </c>
      <c r="F16" s="33">
        <f t="shared" si="3"/>
        <v>0.03263184800204488</v>
      </c>
      <c r="G16" s="31">
        <f t="shared" si="4"/>
        <v>0.03263184800204492</v>
      </c>
      <c r="H16" s="9">
        <f t="shared" si="5"/>
        <v>1.12</v>
      </c>
      <c r="I16" s="4">
        <f t="shared" si="6"/>
        <v>152.2922496156002</v>
      </c>
    </row>
    <row r="17" spans="1:9" ht="15">
      <c r="A17" s="8" t="s">
        <v>61</v>
      </c>
      <c r="B17" s="12">
        <f>'2012'!D17</f>
        <v>1310.3583688735</v>
      </c>
      <c r="C17" s="2">
        <f t="shared" si="0"/>
        <v>0.12000000000000018</v>
      </c>
      <c r="D17" s="4">
        <f t="shared" si="1"/>
        <v>1467.6013731383202</v>
      </c>
      <c r="E17" s="3">
        <f t="shared" si="2"/>
        <v>46.207043392719925</v>
      </c>
      <c r="F17" s="33">
        <f t="shared" si="3"/>
        <v>0.032508250825082435</v>
      </c>
      <c r="G17" s="31">
        <f t="shared" si="4"/>
        <v>0.03250825082508245</v>
      </c>
      <c r="H17" s="9">
        <f t="shared" si="5"/>
        <v>1.12</v>
      </c>
      <c r="I17" s="4">
        <f t="shared" si="6"/>
        <v>157.24300426482023</v>
      </c>
    </row>
    <row r="18" spans="1:9" ht="15">
      <c r="A18" s="8" t="s">
        <v>62</v>
      </c>
      <c r="B18" s="12">
        <f>'2012'!D18</f>
        <v>1353.0806171155</v>
      </c>
      <c r="C18" s="2">
        <f t="shared" si="0"/>
        <v>0.12000000000000006</v>
      </c>
      <c r="D18" s="4">
        <f t="shared" si="1"/>
        <v>1515.45029116936</v>
      </c>
      <c r="E18" s="3">
        <f t="shared" si="2"/>
        <v>47.84891803103983</v>
      </c>
      <c r="F18" s="33">
        <f t="shared" si="3"/>
        <v>0.032603484097810435</v>
      </c>
      <c r="G18" s="31">
        <f t="shared" si="4"/>
        <v>0.03260348409781033</v>
      </c>
      <c r="H18" s="9">
        <f t="shared" si="5"/>
        <v>1.12</v>
      </c>
      <c r="I18" s="4">
        <f t="shared" si="6"/>
        <v>162.36967405386008</v>
      </c>
    </row>
    <row r="19" spans="1:9" ht="15">
      <c r="A19" s="8" t="s">
        <v>63</v>
      </c>
      <c r="B19" s="12">
        <f>'2012'!D19</f>
        <v>1397.0594020705</v>
      </c>
      <c r="C19" s="2">
        <f t="shared" si="0"/>
        <v>0.1200000000000001</v>
      </c>
      <c r="D19" s="4">
        <f t="shared" si="1"/>
        <v>1564.7065303189602</v>
      </c>
      <c r="E19" s="3">
        <f t="shared" si="2"/>
        <v>49.256239149600106</v>
      </c>
      <c r="F19" s="33">
        <f t="shared" si="3"/>
        <v>0.03250270855904661</v>
      </c>
      <c r="G19" s="31">
        <f t="shared" si="4"/>
        <v>0.032502708559046654</v>
      </c>
      <c r="H19" s="9">
        <f t="shared" si="5"/>
        <v>1.12</v>
      </c>
      <c r="I19" s="4">
        <f t="shared" si="6"/>
        <v>167.64712824846015</v>
      </c>
    </row>
    <row r="20" spans="1:9" ht="15">
      <c r="A20" s="8" t="s">
        <v>64</v>
      </c>
      <c r="B20" s="12">
        <f>'2012'!D20</f>
        <v>1442.6088579167497</v>
      </c>
      <c r="C20" s="2">
        <f t="shared" si="0"/>
        <v>0.12000000000000009</v>
      </c>
      <c r="D20" s="4">
        <f t="shared" si="1"/>
        <v>1615.7219208667598</v>
      </c>
      <c r="E20" s="3">
        <f t="shared" si="2"/>
        <v>51.0153905477996</v>
      </c>
      <c r="F20" s="33">
        <f t="shared" si="3"/>
        <v>0.032603807525108434</v>
      </c>
      <c r="G20" s="31">
        <f t="shared" si="4"/>
        <v>0.03260380752510842</v>
      </c>
      <c r="H20" s="9">
        <f t="shared" si="5"/>
        <v>1.12</v>
      </c>
      <c r="I20" s="4">
        <f t="shared" si="6"/>
        <v>173.1130629500101</v>
      </c>
    </row>
    <row r="21" spans="1:9" ht="15">
      <c r="A21" s="8" t="s">
        <v>65</v>
      </c>
      <c r="B21" s="12">
        <f>'2012'!D21</f>
        <v>1489.51956186875</v>
      </c>
      <c r="C21" s="2">
        <f t="shared" si="0"/>
        <v>0.12000000000000004</v>
      </c>
      <c r="D21" s="4">
        <f t="shared" si="1"/>
        <v>1668.2619092930001</v>
      </c>
      <c r="E21" s="3">
        <f t="shared" si="2"/>
        <v>52.53998842624037</v>
      </c>
      <c r="F21" s="33">
        <f t="shared" si="3"/>
        <v>0.032517964723815344</v>
      </c>
      <c r="G21" s="31">
        <f t="shared" si="4"/>
        <v>0.03251796472381529</v>
      </c>
      <c r="H21" s="9">
        <f t="shared" si="5"/>
        <v>1.12</v>
      </c>
      <c r="I21" s="4">
        <f t="shared" si="6"/>
        <v>178.74234742425006</v>
      </c>
    </row>
    <row r="22" spans="1:9" ht="15">
      <c r="A22" s="8" t="s">
        <v>66</v>
      </c>
      <c r="B22" s="12">
        <f>'2012'!D22</f>
        <v>1538.000936712</v>
      </c>
      <c r="C22" s="2">
        <f t="shared" si="0"/>
        <v>0.12000000000000006</v>
      </c>
      <c r="D22" s="4">
        <f t="shared" si="1"/>
        <v>1722.5610491174402</v>
      </c>
      <c r="E22" s="3">
        <f t="shared" si="2"/>
        <v>54.29913982444009</v>
      </c>
      <c r="F22" s="33">
        <f t="shared" si="3"/>
        <v>0.03254833040421794</v>
      </c>
      <c r="G22" s="31">
        <f t="shared" si="4"/>
        <v>0.03254833040421798</v>
      </c>
      <c r="H22" s="9">
        <f t="shared" si="5"/>
        <v>1.12</v>
      </c>
      <c r="I22" s="4">
        <f t="shared" si="6"/>
        <v>184.56011240544012</v>
      </c>
    </row>
    <row r="23" spans="1:9" ht="15">
      <c r="A23" s="8" t="s">
        <v>67</v>
      </c>
      <c r="B23" s="12">
        <f>'2012'!D23</f>
        <v>1588.0529824465</v>
      </c>
      <c r="C23" s="2">
        <f t="shared" si="0"/>
        <v>0.12000000000000004</v>
      </c>
      <c r="D23" s="4">
        <f t="shared" si="1"/>
        <v>1778.61934034008</v>
      </c>
      <c r="E23" s="3">
        <f t="shared" si="2"/>
        <v>56.05829122263981</v>
      </c>
      <c r="F23" s="33">
        <f t="shared" si="3"/>
        <v>0.03254357298474937</v>
      </c>
      <c r="G23" s="31">
        <f t="shared" si="4"/>
        <v>0.03254357298474934</v>
      </c>
      <c r="H23" s="9">
        <f t="shared" si="5"/>
        <v>1.12</v>
      </c>
      <c r="I23" s="4">
        <f t="shared" si="6"/>
        <v>190.56635789358006</v>
      </c>
    </row>
    <row r="24" spans="1:9" ht="15">
      <c r="A24" s="8" t="s">
        <v>68</v>
      </c>
      <c r="B24" s="12">
        <f>'2012'!D24</f>
        <v>1639.780410465</v>
      </c>
      <c r="C24" s="2">
        <f t="shared" si="0"/>
        <v>0.12000000000000009</v>
      </c>
      <c r="D24" s="4">
        <f t="shared" si="1"/>
        <v>1836.5540597208</v>
      </c>
      <c r="E24" s="3">
        <f t="shared" si="2"/>
        <v>57.934719380720026</v>
      </c>
      <c r="F24" s="33">
        <f t="shared" si="3"/>
        <v>0.032572860345509665</v>
      </c>
      <c r="G24" s="31">
        <f t="shared" si="4"/>
        <v>0.032572860345509706</v>
      </c>
      <c r="H24" s="9">
        <f t="shared" si="5"/>
        <v>1.12</v>
      </c>
      <c r="I24" s="4">
        <f t="shared" si="6"/>
        <v>196.77364925580014</v>
      </c>
    </row>
    <row r="25" spans="1:9" ht="15">
      <c r="A25" s="8" t="s">
        <v>69</v>
      </c>
      <c r="B25" s="12">
        <f>'2012'!D25</f>
        <v>1693.1832207675</v>
      </c>
      <c r="C25" s="2">
        <f t="shared" si="0"/>
        <v>0.12000000000000008</v>
      </c>
      <c r="D25" s="4">
        <f t="shared" si="1"/>
        <v>1896.3652072596</v>
      </c>
      <c r="E25" s="3">
        <f t="shared" si="2"/>
        <v>59.811147538800014</v>
      </c>
      <c r="F25" s="33">
        <f t="shared" si="3"/>
        <v>0.03256704980842914</v>
      </c>
      <c r="G25" s="31">
        <f t="shared" si="4"/>
        <v>0.03256704980842912</v>
      </c>
      <c r="H25" s="9">
        <f t="shared" si="5"/>
        <v>1.12</v>
      </c>
      <c r="I25" s="4">
        <f t="shared" si="6"/>
        <v>203.18198649210012</v>
      </c>
    </row>
    <row r="26" spans="1:9" ht="15">
      <c r="A26" s="8" t="s">
        <v>70</v>
      </c>
      <c r="B26" s="12">
        <f>'2012'!D26</f>
        <v>1748.3661247467498</v>
      </c>
      <c r="C26" s="2">
        <f t="shared" si="0"/>
        <v>0.12000000000000004</v>
      </c>
      <c r="D26" s="4">
        <f t="shared" si="1"/>
        <v>1958.17005971636</v>
      </c>
      <c r="E26" s="3">
        <f t="shared" si="2"/>
        <v>61.80485245675982</v>
      </c>
      <c r="F26" s="33">
        <f t="shared" si="3"/>
        <v>0.032591218305503954</v>
      </c>
      <c r="G26" s="31">
        <f t="shared" si="4"/>
        <v>0.03259121830550392</v>
      </c>
      <c r="H26" s="9">
        <f t="shared" si="5"/>
        <v>1.12</v>
      </c>
      <c r="I26" s="4">
        <f t="shared" si="6"/>
        <v>209.80393496961005</v>
      </c>
    </row>
    <row r="27" spans="1:9" ht="15">
      <c r="A27" s="8" t="s">
        <v>71</v>
      </c>
      <c r="B27" s="12">
        <f>'2012'!D27</f>
        <v>1805.2244110099998</v>
      </c>
      <c r="C27" s="2">
        <f t="shared" si="0"/>
        <v>0.12000000000000008</v>
      </c>
      <c r="D27" s="4">
        <f t="shared" si="1"/>
        <v>2021.8513403312</v>
      </c>
      <c r="E27" s="3">
        <f t="shared" si="2"/>
        <v>63.681280614840034</v>
      </c>
      <c r="F27" s="33">
        <f t="shared" si="3"/>
        <v>0.03252081212193805</v>
      </c>
      <c r="G27" s="31">
        <f t="shared" si="4"/>
        <v>0.032520812121938095</v>
      </c>
      <c r="H27" s="9">
        <f t="shared" si="5"/>
        <v>1.12</v>
      </c>
      <c r="I27" s="4">
        <f t="shared" si="6"/>
        <v>216.62692932120012</v>
      </c>
    </row>
    <row r="28" spans="1:9" ht="15">
      <c r="A28" s="8" t="s">
        <v>72</v>
      </c>
      <c r="B28" s="12">
        <f>'2012'!D28</f>
        <v>1863.9675023427499</v>
      </c>
      <c r="C28" s="2">
        <f t="shared" si="0"/>
        <v>0.12000000000000022</v>
      </c>
      <c r="D28" s="4">
        <f t="shared" si="1"/>
        <v>2087.6436026238803</v>
      </c>
      <c r="E28" s="3">
        <f t="shared" si="2"/>
        <v>65.79226229268033</v>
      </c>
      <c r="F28" s="33">
        <f t="shared" si="3"/>
        <v>0.03254060324825989</v>
      </c>
      <c r="G28" s="31">
        <f t="shared" si="4"/>
        <v>0.032540603248260025</v>
      </c>
      <c r="H28" s="9">
        <f t="shared" si="5"/>
        <v>1.12</v>
      </c>
      <c r="I28" s="4">
        <f t="shared" si="6"/>
        <v>223.6761002811304</v>
      </c>
    </row>
    <row r="29" spans="1:9" ht="15">
      <c r="A29" s="8" t="s">
        <v>73</v>
      </c>
      <c r="B29" s="12">
        <f>'2012'!D29</f>
        <v>1924.70011013775</v>
      </c>
      <c r="C29" s="2">
        <f t="shared" si="0"/>
        <v>0.12000000000000001</v>
      </c>
      <c r="D29" s="4">
        <f t="shared" si="1"/>
        <v>2155.66412335428</v>
      </c>
      <c r="E29" s="3">
        <f t="shared" si="2"/>
        <v>68.02052073039977</v>
      </c>
      <c r="F29" s="33">
        <f t="shared" si="3"/>
        <v>0.0325824391888097</v>
      </c>
      <c r="G29" s="31">
        <f t="shared" si="4"/>
        <v>0.0325824391888095</v>
      </c>
      <c r="H29" s="9">
        <f t="shared" si="5"/>
        <v>1.12</v>
      </c>
      <c r="I29" s="4">
        <f t="shared" si="6"/>
        <v>230.96401321653002</v>
      </c>
    </row>
    <row r="30" spans="1:9" ht="15">
      <c r="A30" s="8" t="s">
        <v>74</v>
      </c>
      <c r="B30" s="12">
        <f>'2012'!D30</f>
        <v>1987.3175230022498</v>
      </c>
      <c r="C30" s="2">
        <f t="shared" si="0"/>
        <v>0.12000000000000016</v>
      </c>
      <c r="D30" s="4">
        <f t="shared" si="1"/>
        <v>2225.79562576252</v>
      </c>
      <c r="E30" s="3">
        <f t="shared" si="2"/>
        <v>70.13150240824007</v>
      </c>
      <c r="F30" s="33">
        <f t="shared" si="3"/>
        <v>0.032533594472553065</v>
      </c>
      <c r="G30" s="31">
        <f t="shared" si="4"/>
        <v>0.03253359447255321</v>
      </c>
      <c r="H30" s="9">
        <f t="shared" si="5"/>
        <v>1.12</v>
      </c>
      <c r="I30" s="4">
        <f t="shared" si="6"/>
        <v>238.4781027602703</v>
      </c>
    </row>
    <row r="31" spans="1:9" ht="15">
      <c r="A31" s="8" t="s">
        <v>75</v>
      </c>
      <c r="B31" s="12">
        <f>'2012'!D31</f>
        <v>2052.02916372175</v>
      </c>
      <c r="C31" s="2">
        <f t="shared" si="0"/>
        <v>0.12000000000000019</v>
      </c>
      <c r="D31" s="4">
        <f t="shared" si="1"/>
        <v>2298.2726633683606</v>
      </c>
      <c r="E31" s="3">
        <f t="shared" si="2"/>
        <v>72.47703760584045</v>
      </c>
      <c r="F31" s="33">
        <f t="shared" si="3"/>
        <v>0.032562305706307144</v>
      </c>
      <c r="G31" s="31">
        <f t="shared" si="4"/>
        <v>0.03256230570630717</v>
      </c>
      <c r="H31" s="9">
        <f t="shared" si="5"/>
        <v>1.12</v>
      </c>
      <c r="I31" s="4">
        <f t="shared" si="6"/>
        <v>246.24349964661042</v>
      </c>
    </row>
    <row r="32" spans="1:9" ht="15">
      <c r="A32" s="8" t="s">
        <v>76</v>
      </c>
      <c r="B32" s="12">
        <f>'2012'!D32</f>
        <v>2118.8350322962497</v>
      </c>
      <c r="C32" s="2">
        <f t="shared" si="0"/>
        <v>0.12000000000000019</v>
      </c>
      <c r="D32" s="4">
        <f t="shared" si="1"/>
        <v>2373.0952361718</v>
      </c>
      <c r="E32" s="3">
        <f t="shared" si="2"/>
        <v>74.82257280343947</v>
      </c>
      <c r="F32" s="33">
        <f t="shared" si="3"/>
        <v>0.03255600346991863</v>
      </c>
      <c r="G32" s="31">
        <f t="shared" si="4"/>
        <v>0.032556003469918625</v>
      </c>
      <c r="H32" s="9">
        <f t="shared" si="5"/>
        <v>1.12</v>
      </c>
      <c r="I32" s="4">
        <f t="shared" si="6"/>
        <v>254.26020387555036</v>
      </c>
    </row>
    <row r="33" spans="1:9" ht="15">
      <c r="A33" s="8" t="s">
        <v>77</v>
      </c>
      <c r="B33" s="12">
        <f>'2012'!D33</f>
        <v>2187.8398401184995</v>
      </c>
      <c r="C33" s="2">
        <f t="shared" si="0"/>
        <v>0.1200000000000002</v>
      </c>
      <c r="D33" s="4">
        <f t="shared" si="1"/>
        <v>2450.38062093272</v>
      </c>
      <c r="E33" s="3">
        <f t="shared" si="2"/>
        <v>77.2853847609199</v>
      </c>
      <c r="F33" s="33">
        <f t="shared" si="3"/>
        <v>0.0325673338275265</v>
      </c>
      <c r="G33" s="31">
        <f t="shared" si="4"/>
        <v>0.032567333827526516</v>
      </c>
      <c r="H33" s="9">
        <f t="shared" si="5"/>
        <v>1.12</v>
      </c>
      <c r="I33" s="4">
        <f t="shared" si="6"/>
        <v>262.5407808142204</v>
      </c>
    </row>
    <row r="34" spans="1:9" ht="15">
      <c r="A34" s="8" t="s">
        <v>78</v>
      </c>
      <c r="B34" s="12">
        <f>'2012'!D34</f>
        <v>2259.0435871884997</v>
      </c>
      <c r="C34" s="2">
        <f t="shared" si="0"/>
        <v>0.12000000000000005</v>
      </c>
      <c r="D34" s="4">
        <f t="shared" si="1"/>
        <v>2530.12881765112</v>
      </c>
      <c r="E34" s="3">
        <f t="shared" si="2"/>
        <v>79.74819671839987</v>
      </c>
      <c r="F34" s="33">
        <f t="shared" si="3"/>
        <v>0.03254522829520446</v>
      </c>
      <c r="G34" s="31">
        <f t="shared" si="4"/>
        <v>0.032545228295204315</v>
      </c>
      <c r="H34" s="9">
        <f t="shared" si="5"/>
        <v>1.12</v>
      </c>
      <c r="I34" s="4">
        <f t="shared" si="6"/>
        <v>271.0852304626201</v>
      </c>
    </row>
    <row r="35" spans="1:9" ht="15">
      <c r="A35" s="8" t="s">
        <v>79</v>
      </c>
      <c r="B35" s="12">
        <f>'2012'!D35</f>
        <v>2332.65569629175</v>
      </c>
      <c r="C35" s="2">
        <f t="shared" si="0"/>
        <v>0.12000000000000018</v>
      </c>
      <c r="D35" s="4">
        <f t="shared" si="1"/>
        <v>2612.57437984676</v>
      </c>
      <c r="E35" s="3">
        <f t="shared" si="2"/>
        <v>82.44556219564038</v>
      </c>
      <c r="F35" s="33">
        <f t="shared" si="3"/>
        <v>0.03258551960693431</v>
      </c>
      <c r="G35" s="31">
        <f t="shared" si="4"/>
        <v>0.03258551960693443</v>
      </c>
      <c r="H35" s="9">
        <f t="shared" si="5"/>
        <v>1.12</v>
      </c>
      <c r="I35" s="4">
        <f t="shared" si="6"/>
        <v>279.9186835550104</v>
      </c>
    </row>
    <row r="36" spans="1:9" ht="15">
      <c r="A36" s="8" t="s">
        <v>80</v>
      </c>
      <c r="B36" s="12">
        <f>'2012'!D36</f>
        <v>2408.5714560354995</v>
      </c>
      <c r="C36" s="2">
        <f>(D36-B36)/B36</f>
        <v>0.12000000000000008</v>
      </c>
      <c r="D36" s="4">
        <f t="shared" si="1"/>
        <v>2697.6000307597596</v>
      </c>
      <c r="E36" s="3">
        <f t="shared" si="2"/>
        <v>85.02565091299948</v>
      </c>
      <c r="F36" s="33">
        <f t="shared" si="3"/>
        <v>0.03254477712438827</v>
      </c>
      <c r="G36" s="31">
        <f t="shared" si="4"/>
        <v>0.032544777124388184</v>
      </c>
      <c r="H36" s="9">
        <f t="shared" si="5"/>
        <v>1.12</v>
      </c>
      <c r="I36" s="4">
        <f t="shared" si="6"/>
        <v>289.0285747242601</v>
      </c>
    </row>
    <row r="37" spans="1:9" ht="15">
      <c r="A37" s="15" t="s">
        <v>0</v>
      </c>
      <c r="B37" s="55">
        <f>'2012'!D37</f>
        <v>2487.00028920525</v>
      </c>
      <c r="C37" s="17">
        <f>(D37-B37)/B37</f>
        <v>0.12000000000000013</v>
      </c>
      <c r="D37" s="54">
        <f t="shared" si="1"/>
        <v>2785.44032390988</v>
      </c>
      <c r="E37" s="18">
        <f t="shared" si="2"/>
        <v>87.84029315012049</v>
      </c>
      <c r="F37" s="34">
        <f t="shared" si="3"/>
        <v>0.03256238587948888</v>
      </c>
      <c r="G37" s="32">
        <f t="shared" si="4"/>
        <v>0.032562385879488925</v>
      </c>
      <c r="H37" s="30">
        <f t="shared" si="5"/>
        <v>1.12</v>
      </c>
      <c r="I37" s="4">
        <f t="shared" si="6"/>
        <v>298.4400347046303</v>
      </c>
    </row>
    <row r="38" spans="1:9" ht="15">
      <c r="A38" s="1" t="s">
        <v>1</v>
      </c>
      <c r="B38" s="12">
        <f>'2012'!D38</f>
        <v>2562.85379802601</v>
      </c>
      <c r="C38" s="2">
        <f aca="true" t="shared" si="7" ref="C38:C86">(D38-B38)/B38</f>
        <v>0.11782629791363426</v>
      </c>
      <c r="D38" s="4">
        <f>D37+D37*G38</f>
        <v>2864.8253731413115</v>
      </c>
      <c r="E38" s="3">
        <f t="shared" si="2"/>
        <v>79.38504923143137</v>
      </c>
      <c r="F38" s="33">
        <f t="shared" si="3"/>
        <v>0.03049999999999995</v>
      </c>
      <c r="G38" s="31">
        <v>0.0285</v>
      </c>
      <c r="I38" s="4">
        <f t="shared" si="6"/>
        <v>301.9715751153017</v>
      </c>
    </row>
    <row r="39" spans="1:9" ht="15">
      <c r="A39" s="1" t="s">
        <v>2</v>
      </c>
      <c r="B39" s="12">
        <f>'2012'!D39</f>
        <v>2641.020838865803</v>
      </c>
      <c r="C39" s="2">
        <f t="shared" si="7"/>
        <v>0.11565681456009022</v>
      </c>
      <c r="D39" s="4">
        <f aca="true" t="shared" si="8" ref="D39:D86">D38+D38*G38</f>
        <v>2946.472896275839</v>
      </c>
      <c r="E39" s="3">
        <f t="shared" si="2"/>
        <v>81.64752313452755</v>
      </c>
      <c r="F39" s="33">
        <f t="shared" si="3"/>
        <v>0.03049999999999993</v>
      </c>
      <c r="G39" s="31">
        <f aca="true" t="shared" si="9" ref="G39:G102">G38</f>
        <v>0.0285</v>
      </c>
      <c r="I39" s="4">
        <f t="shared" si="6"/>
        <v>305.4520574100361</v>
      </c>
    </row>
    <row r="40" spans="1:9" ht="15">
      <c r="A40" s="1" t="s">
        <v>3</v>
      </c>
      <c r="B40" s="12">
        <f>'2012'!D40</f>
        <v>2721.57197445121</v>
      </c>
      <c r="C40" s="2">
        <f t="shared" si="7"/>
        <v>0.11349154175162811</v>
      </c>
      <c r="D40" s="4">
        <f t="shared" si="8"/>
        <v>3030.4473738197003</v>
      </c>
      <c r="E40" s="3">
        <f t="shared" si="2"/>
        <v>83.97447754386121</v>
      </c>
      <c r="F40" s="33">
        <f t="shared" si="3"/>
        <v>0.030499999999999958</v>
      </c>
      <c r="G40" s="31">
        <f t="shared" si="9"/>
        <v>0.0285</v>
      </c>
      <c r="I40" s="4">
        <f t="shared" si="6"/>
        <v>308.87539936849043</v>
      </c>
    </row>
    <row r="41" spans="1:9" ht="15">
      <c r="A41" s="1" t="s">
        <v>4</v>
      </c>
      <c r="B41" s="12">
        <f>'2012'!D41</f>
        <v>2804.5799196719718</v>
      </c>
      <c r="C41" s="2">
        <f t="shared" si="7"/>
        <v>0.11133047131639928</v>
      </c>
      <c r="D41" s="4">
        <f t="shared" si="8"/>
        <v>3116.8151239735616</v>
      </c>
      <c r="E41" s="3">
        <f t="shared" si="2"/>
        <v>86.36775015386138</v>
      </c>
      <c r="F41" s="33">
        <f t="shared" si="3"/>
        <v>0.030500000000000013</v>
      </c>
      <c r="G41" s="31">
        <f t="shared" si="9"/>
        <v>0.0285</v>
      </c>
      <c r="I41" s="4">
        <f t="shared" si="6"/>
        <v>312.2352043015899</v>
      </c>
    </row>
    <row r="42" spans="1:9" ht="15">
      <c r="A42" s="1" t="s">
        <v>5</v>
      </c>
      <c r="B42" s="12">
        <f>'2012'!D42</f>
        <v>2890.119607221967</v>
      </c>
      <c r="C42" s="2">
        <f t="shared" si="7"/>
        <v>0.10917359509841497</v>
      </c>
      <c r="D42" s="4">
        <f t="shared" si="8"/>
        <v>3205.644355006808</v>
      </c>
      <c r="E42" s="3">
        <f t="shared" si="2"/>
        <v>88.82923103324629</v>
      </c>
      <c r="F42" s="33">
        <f t="shared" si="3"/>
        <v>0.030499999999999968</v>
      </c>
      <c r="G42" s="31">
        <f t="shared" si="9"/>
        <v>0.0285</v>
      </c>
      <c r="I42" s="4">
        <f t="shared" si="6"/>
        <v>315.5247477848411</v>
      </c>
    </row>
    <row r="43" spans="1:9" ht="15">
      <c r="A43" s="1" t="s">
        <v>6</v>
      </c>
      <c r="B43" s="12">
        <f>'2012'!D43</f>
        <v>2978.2682552422366</v>
      </c>
      <c r="C43" s="2">
        <f t="shared" si="7"/>
        <v>0.10702090495751558</v>
      </c>
      <c r="D43" s="4">
        <f t="shared" si="8"/>
        <v>3297.0052191245018</v>
      </c>
      <c r="E43" s="3">
        <f t="shared" si="2"/>
        <v>91.36086411769384</v>
      </c>
      <c r="F43" s="33">
        <f t="shared" si="3"/>
        <v>0.030499999999999926</v>
      </c>
      <c r="G43" s="31">
        <f t="shared" si="9"/>
        <v>0.0285</v>
      </c>
      <c r="I43" s="4">
        <f t="shared" si="6"/>
        <v>318.7369638822652</v>
      </c>
    </row>
    <row r="44" spans="1:9" ht="15">
      <c r="A44" s="1" t="s">
        <v>7</v>
      </c>
      <c r="B44" s="12">
        <f>'2012'!D44</f>
        <v>3069.105437027125</v>
      </c>
      <c r="C44" s="2">
        <f t="shared" si="7"/>
        <v>0.10487239276933982</v>
      </c>
      <c r="D44" s="4">
        <f t="shared" si="8"/>
        <v>3390.96986786955</v>
      </c>
      <c r="E44" s="3">
        <f t="shared" si="2"/>
        <v>93.96464874504818</v>
      </c>
      <c r="F44" s="33">
        <f t="shared" si="3"/>
        <v>0.030500000000000044</v>
      </c>
      <c r="G44" s="31">
        <f t="shared" si="9"/>
        <v>0.0285</v>
      </c>
      <c r="I44" s="4">
        <f t="shared" si="6"/>
        <v>321.864430842425</v>
      </c>
    </row>
    <row r="45" spans="1:9" ht="15">
      <c r="A45" s="1" t="s">
        <v>8</v>
      </c>
      <c r="B45" s="12">
        <f>'2012'!D45</f>
        <v>3162.7131528564523</v>
      </c>
      <c r="C45" s="2">
        <f t="shared" si="7"/>
        <v>0.10272805042529448</v>
      </c>
      <c r="D45" s="4">
        <f t="shared" si="8"/>
        <v>3487.612509103832</v>
      </c>
      <c r="E45" s="3">
        <f t="shared" si="2"/>
        <v>96.64264123428211</v>
      </c>
      <c r="F45" s="33">
        <f t="shared" si="3"/>
        <v>0.030500000000000027</v>
      </c>
      <c r="G45" s="31">
        <f t="shared" si="9"/>
        <v>0.0285</v>
      </c>
      <c r="I45" s="4">
        <f t="shared" si="6"/>
        <v>324.8993562473797</v>
      </c>
    </row>
    <row r="46" spans="1:9" ht="15">
      <c r="A46" s="1" t="s">
        <v>9</v>
      </c>
      <c r="B46" s="12">
        <f>'2012'!D46</f>
        <v>3259.1759040185743</v>
      </c>
      <c r="C46" s="2">
        <f t="shared" si="7"/>
        <v>0.10058786983252341</v>
      </c>
      <c r="D46" s="4">
        <f t="shared" si="8"/>
        <v>3587.0094656132915</v>
      </c>
      <c r="E46" s="3">
        <f t="shared" si="2"/>
        <v>99.39695650945941</v>
      </c>
      <c r="F46" s="33">
        <f t="shared" si="3"/>
        <v>0.030500000000000065</v>
      </c>
      <c r="G46" s="31">
        <f t="shared" si="9"/>
        <v>0.0285</v>
      </c>
      <c r="I46" s="4">
        <f t="shared" si="6"/>
        <v>327.83356159471714</v>
      </c>
    </row>
    <row r="47" spans="1:9" ht="15">
      <c r="A47" s="1" t="s">
        <v>10</v>
      </c>
      <c r="B47" s="12">
        <f>'2012'!D47</f>
        <v>3358.5807690911406</v>
      </c>
      <c r="C47" s="2">
        <f t="shared" si="7"/>
        <v>0.09845184291387711</v>
      </c>
      <c r="D47" s="4">
        <f t="shared" si="8"/>
        <v>3689.23923538327</v>
      </c>
      <c r="E47" s="3">
        <f t="shared" si="2"/>
        <v>102.2297697699787</v>
      </c>
      <c r="F47" s="33">
        <f t="shared" si="3"/>
        <v>0.030499999999999926</v>
      </c>
      <c r="G47" s="31">
        <f t="shared" si="9"/>
        <v>0.0285</v>
      </c>
      <c r="I47" s="4">
        <f t="shared" si="6"/>
        <v>330.65846629212956</v>
      </c>
    </row>
    <row r="48" spans="1:9" ht="15">
      <c r="A48" s="1" t="s">
        <v>11</v>
      </c>
      <c r="B48" s="12">
        <f>'2012'!D48</f>
        <v>3461.0174825484205</v>
      </c>
      <c r="C48" s="2">
        <f t="shared" si="7"/>
        <v>0.09631996160788221</v>
      </c>
      <c r="D48" s="4">
        <f t="shared" si="8"/>
        <v>3794.3825535916935</v>
      </c>
      <c r="E48" s="3">
        <f t="shared" si="2"/>
        <v>105.14331820842335</v>
      </c>
      <c r="F48" s="33">
        <f t="shared" si="3"/>
        <v>0.03050000000000003</v>
      </c>
      <c r="G48" s="31">
        <f t="shared" si="9"/>
        <v>0.0285</v>
      </c>
      <c r="I48" s="4">
        <f t="shared" si="6"/>
        <v>333.365071043273</v>
      </c>
    </row>
    <row r="49" spans="1:9" ht="15">
      <c r="A49" s="1" t="s">
        <v>12</v>
      </c>
      <c r="B49" s="12">
        <f>'2012'!D49</f>
        <v>3566.578515766147</v>
      </c>
      <c r="C49" s="2">
        <f t="shared" si="7"/>
        <v>0.09419221786871121</v>
      </c>
      <c r="D49" s="4">
        <f t="shared" si="8"/>
        <v>3902.5224563690567</v>
      </c>
      <c r="E49" s="3">
        <f t="shared" si="2"/>
        <v>108.1399027773632</v>
      </c>
      <c r="F49" s="33">
        <f t="shared" si="3"/>
        <v>0.03049999999999994</v>
      </c>
      <c r="G49" s="31">
        <f t="shared" si="9"/>
        <v>0.0285</v>
      </c>
      <c r="I49" s="4">
        <f t="shared" si="6"/>
        <v>335.9439406029096</v>
      </c>
    </row>
    <row r="50" spans="1:9" ht="15">
      <c r="A50" s="1" t="s">
        <v>13</v>
      </c>
      <c r="B50" s="12">
        <f>'2012'!D50</f>
        <v>3675.3591604970147</v>
      </c>
      <c r="C50" s="2">
        <f t="shared" si="7"/>
        <v>0.09206860366615183</v>
      </c>
      <c r="D50" s="4">
        <f t="shared" si="8"/>
        <v>4013.744346375575</v>
      </c>
      <c r="E50" s="3">
        <f t="shared" si="2"/>
        <v>111.22189000651815</v>
      </c>
      <c r="F50" s="33">
        <f t="shared" si="3"/>
        <v>0.030500000000000034</v>
      </c>
      <c r="G50" s="31">
        <f t="shared" si="9"/>
        <v>0.0285</v>
      </c>
      <c r="I50" s="4">
        <f t="shared" si="6"/>
        <v>338.38518587856015</v>
      </c>
    </row>
    <row r="51" spans="1:9" ht="15">
      <c r="A51" s="15" t="s">
        <v>14</v>
      </c>
      <c r="B51" s="55">
        <f>'2012'!D51</f>
        <v>3787.4576148921738</v>
      </c>
      <c r="C51" s="17">
        <f t="shared" si="7"/>
        <v>0.08994911098557701</v>
      </c>
      <c r="D51" s="16">
        <f t="shared" si="8"/>
        <v>4128.136060247279</v>
      </c>
      <c r="E51" s="18">
        <f t="shared" si="2"/>
        <v>114.39171387170381</v>
      </c>
      <c r="F51" s="34">
        <f t="shared" si="3"/>
        <v>0.03050000000000002</v>
      </c>
      <c r="G51" s="32">
        <f t="shared" si="9"/>
        <v>0.0285</v>
      </c>
      <c r="I51" s="4">
        <f t="shared" si="6"/>
        <v>340.67844535510494</v>
      </c>
    </row>
    <row r="52" spans="1:9" ht="15">
      <c r="A52" s="1" t="s">
        <v>15</v>
      </c>
      <c r="B52" s="12">
        <f>'2012'!D52</f>
        <v>3902.975072146385</v>
      </c>
      <c r="C52" s="2">
        <f t="shared" si="7"/>
        <v>0.0878337318279146</v>
      </c>
      <c r="D52" s="4">
        <f t="shared" si="8"/>
        <v>4245.787937964326</v>
      </c>
      <c r="E52" s="3">
        <f t="shared" si="2"/>
        <v>117.65187771704768</v>
      </c>
      <c r="F52" s="33">
        <f t="shared" si="3"/>
        <v>0.030500000000000034</v>
      </c>
      <c r="G52" s="31">
        <f t="shared" si="9"/>
        <v>0.0285</v>
      </c>
      <c r="I52" s="4">
        <f t="shared" si="6"/>
        <v>342.8128658179412</v>
      </c>
    </row>
    <row r="53" spans="1:9" ht="15">
      <c r="A53" s="1" t="s">
        <v>16</v>
      </c>
      <c r="B53" s="12">
        <f>'2012'!D53</f>
        <v>4022.01581184685</v>
      </c>
      <c r="C53" s="2">
        <f t="shared" si="7"/>
        <v>0.08572245820961696</v>
      </c>
      <c r="D53" s="4">
        <f t="shared" si="8"/>
        <v>4366.79289419631</v>
      </c>
      <c r="E53" s="3">
        <f t="shared" si="2"/>
        <v>121.00495623198367</v>
      </c>
      <c r="F53" s="33">
        <f t="shared" si="3"/>
        <v>0.030499999999999975</v>
      </c>
      <c r="G53" s="31">
        <f t="shared" si="9"/>
        <v>0.0285</v>
      </c>
      <c r="I53" s="4">
        <f t="shared" si="6"/>
        <v>344.7770823494602</v>
      </c>
    </row>
    <row r="54" spans="1:9" ht="15">
      <c r="A54" s="1" t="s">
        <v>17</v>
      </c>
      <c r="B54" s="12">
        <f>'2012'!D54</f>
        <v>4144.687294108178</v>
      </c>
      <c r="C54" s="2">
        <f t="shared" si="7"/>
        <v>0.08361528216263092</v>
      </c>
      <c r="D54" s="4">
        <f t="shared" si="8"/>
        <v>4491.246491680905</v>
      </c>
      <c r="E54" s="3">
        <f t="shared" si="2"/>
        <v>124.45359748459487</v>
      </c>
      <c r="F54" s="33">
        <f t="shared" si="3"/>
        <v>0.030499999999999895</v>
      </c>
      <c r="G54" s="31">
        <f t="shared" si="9"/>
        <v>0.0285</v>
      </c>
      <c r="I54" s="4">
        <f t="shared" si="6"/>
        <v>346.5591975727266</v>
      </c>
    </row>
    <row r="55" spans="1:9" ht="15">
      <c r="A55" s="1" t="s">
        <v>18</v>
      </c>
      <c r="B55" s="12">
        <f>'2012'!D55</f>
        <v>4271.1002565784775</v>
      </c>
      <c r="C55" s="2">
        <f t="shared" si="7"/>
        <v>0.08151219573436784</v>
      </c>
      <c r="D55" s="4">
        <f t="shared" si="8"/>
        <v>4619.247016693811</v>
      </c>
      <c r="E55" s="3">
        <f t="shared" si="2"/>
        <v>128.0005250129061</v>
      </c>
      <c r="F55" s="33">
        <f t="shared" si="3"/>
        <v>0.030499999999999926</v>
      </c>
      <c r="G55" s="31">
        <f t="shared" si="9"/>
        <v>0.0285</v>
      </c>
      <c r="I55" s="4">
        <f t="shared" si="6"/>
        <v>348.14676011533356</v>
      </c>
    </row>
    <row r="56" spans="1:9" ht="15">
      <c r="A56" s="1" t="s">
        <v>19</v>
      </c>
      <c r="B56" s="12">
        <f>'2012'!D56</f>
        <v>4401.368814404121</v>
      </c>
      <c r="C56" s="2">
        <f t="shared" si="7"/>
        <v>0.07941319098767344</v>
      </c>
      <c r="D56" s="4">
        <f t="shared" si="8"/>
        <v>4750.895556669585</v>
      </c>
      <c r="E56" s="3">
        <f t="shared" si="2"/>
        <v>131.64853997577393</v>
      </c>
      <c r="F56" s="33">
        <f t="shared" si="3"/>
        <v>0.03049999999999993</v>
      </c>
      <c r="G56" s="31">
        <f t="shared" si="9"/>
        <v>0.0285</v>
      </c>
      <c r="I56" s="4">
        <f t="shared" si="6"/>
        <v>349.52674226546424</v>
      </c>
    </row>
    <row r="57" spans="1:9" ht="15">
      <c r="A57" s="1" t="s">
        <v>20</v>
      </c>
      <c r="B57" s="12">
        <f>'2012'!D57</f>
        <v>4535.610563243446</v>
      </c>
      <c r="C57" s="2">
        <f t="shared" si="7"/>
        <v>0.0773182600007978</v>
      </c>
      <c r="D57" s="4">
        <f t="shared" si="8"/>
        <v>4886.296080034668</v>
      </c>
      <c r="E57" s="3">
        <f t="shared" si="2"/>
        <v>135.40052336508325</v>
      </c>
      <c r="F57" s="33">
        <f t="shared" si="3"/>
        <v>0.030500000000000013</v>
      </c>
      <c r="G57" s="31">
        <f t="shared" si="9"/>
        <v>0.0285</v>
      </c>
      <c r="I57" s="4">
        <f t="shared" si="6"/>
        <v>350.68551679122174</v>
      </c>
    </row>
    <row r="58" spans="1:9" ht="15">
      <c r="A58" s="1" t="s">
        <v>21</v>
      </c>
      <c r="B58" s="12">
        <f>'2012'!D58</f>
        <v>4673.946685422372</v>
      </c>
      <c r="C58" s="2">
        <f t="shared" si="7"/>
        <v>0.07522739486736588</v>
      </c>
      <c r="D58" s="4">
        <f t="shared" si="8"/>
        <v>5025.555518315657</v>
      </c>
      <c r="E58" s="3">
        <f t="shared" si="2"/>
        <v>139.25943828098843</v>
      </c>
      <c r="F58" s="33">
        <f t="shared" si="3"/>
        <v>0.030500000000000086</v>
      </c>
      <c r="G58" s="31">
        <f t="shared" si="9"/>
        <v>0.0285</v>
      </c>
      <c r="I58" s="4">
        <f t="shared" si="6"/>
        <v>351.60883289328467</v>
      </c>
    </row>
    <row r="59" spans="1:9" ht="15">
      <c r="A59" s="1" t="s">
        <v>22</v>
      </c>
      <c r="B59" s="12">
        <f>'2012'!D59</f>
        <v>4816.502059327754</v>
      </c>
      <c r="C59" s="2">
        <f t="shared" si="7"/>
        <v>0.0731405876963472</v>
      </c>
      <c r="D59" s="4">
        <f t="shared" si="8"/>
        <v>5168.7838505876525</v>
      </c>
      <c r="E59" s="3">
        <f t="shared" si="2"/>
        <v>143.2283322719959</v>
      </c>
      <c r="F59" s="33">
        <f t="shared" si="3"/>
        <v>0.03049999999999995</v>
      </c>
      <c r="G59" s="31">
        <f t="shared" si="9"/>
        <v>0.0285</v>
      </c>
      <c r="I59" s="4">
        <f t="shared" si="6"/>
        <v>352.28179125989845</v>
      </c>
    </row>
    <row r="60" spans="1:9" ht="15">
      <c r="A60" s="1" t="s">
        <v>23</v>
      </c>
      <c r="B60" s="12">
        <f>'2012'!D60</f>
        <v>4963.40537213725</v>
      </c>
      <c r="C60" s="2">
        <f t="shared" si="7"/>
        <v>0.07105783061202636</v>
      </c>
      <c r="D60" s="4">
        <f t="shared" si="8"/>
        <v>5316.094190329401</v>
      </c>
      <c r="E60" s="3">
        <f t="shared" si="2"/>
        <v>147.31033974174807</v>
      </c>
      <c r="F60" s="33">
        <f t="shared" si="3"/>
        <v>0.030499999999999923</v>
      </c>
      <c r="G60" s="31">
        <f t="shared" si="9"/>
        <v>0.0285</v>
      </c>
      <c r="I60" s="4">
        <f t="shared" si="6"/>
        <v>352.6888181921504</v>
      </c>
    </row>
    <row r="61" spans="1:9" ht="15">
      <c r="A61" s="1" t="s">
        <v>24</v>
      </c>
      <c r="B61" s="12">
        <f>'2012'!D61</f>
        <v>5114.789235987437</v>
      </c>
      <c r="C61" s="2">
        <f t="shared" si="7"/>
        <v>0.06897911575397284</v>
      </c>
      <c r="D61" s="4">
        <f t="shared" si="8"/>
        <v>5467.6028747537885</v>
      </c>
      <c r="E61" s="3">
        <f t="shared" si="2"/>
        <v>151.50868442438787</v>
      </c>
      <c r="F61" s="33">
        <f t="shared" si="3"/>
        <v>0.03050000000000009</v>
      </c>
      <c r="G61" s="31">
        <f t="shared" si="9"/>
        <v>0.0285</v>
      </c>
      <c r="I61" s="4">
        <f t="shared" si="6"/>
        <v>352.8136387663517</v>
      </c>
    </row>
    <row r="62" spans="1:9" ht="15">
      <c r="A62" s="1" t="s">
        <v>49</v>
      </c>
      <c r="B62" s="12">
        <f>'2012'!D62</f>
        <v>5270.790307685053</v>
      </c>
      <c r="C62" s="2">
        <f t="shared" si="7"/>
        <v>0.06690443527701216</v>
      </c>
      <c r="D62" s="4">
        <f t="shared" si="8"/>
        <v>5623.429556684271</v>
      </c>
      <c r="E62" s="3">
        <f t="shared" si="2"/>
        <v>155.82668193048266</v>
      </c>
      <c r="F62" s="33">
        <f t="shared" si="3"/>
        <v>0.03049999999999997</v>
      </c>
      <c r="G62" s="31">
        <f t="shared" si="9"/>
        <v>0.0285</v>
      </c>
      <c r="I62" s="4">
        <f t="shared" si="6"/>
        <v>352.63924899921767</v>
      </c>
    </row>
    <row r="63" spans="1:9" ht="15">
      <c r="A63" s="1" t="s">
        <v>25</v>
      </c>
      <c r="B63" s="12">
        <f>'2012'!D63</f>
        <v>5431.5494120694475</v>
      </c>
      <c r="C63" s="2">
        <f t="shared" si="7"/>
        <v>0.0648337813511955</v>
      </c>
      <c r="D63" s="4">
        <f t="shared" si="8"/>
        <v>5783.6972990497725</v>
      </c>
      <c r="E63" s="3">
        <f t="shared" si="2"/>
        <v>160.26774236550136</v>
      </c>
      <c r="F63" s="33">
        <f t="shared" si="3"/>
        <v>0.030499999999999985</v>
      </c>
      <c r="G63" s="31">
        <f t="shared" si="9"/>
        <v>0.0285</v>
      </c>
      <c r="I63" s="4">
        <f t="shared" si="6"/>
        <v>352.147886980325</v>
      </c>
    </row>
    <row r="64" spans="1:9" ht="15">
      <c r="A64" s="1" t="s">
        <v>26</v>
      </c>
      <c r="B64" s="12">
        <f>'2012'!D64</f>
        <v>5597.211669137566</v>
      </c>
      <c r="C64" s="2">
        <f t="shared" si="7"/>
        <v>0.06276714616177047</v>
      </c>
      <c r="D64" s="4">
        <f t="shared" si="8"/>
        <v>5948.532672072691</v>
      </c>
      <c r="E64" s="3">
        <f t="shared" si="2"/>
        <v>164.83537302291825</v>
      </c>
      <c r="F64" s="33">
        <f t="shared" si="3"/>
        <v>0.03050000000000004</v>
      </c>
      <c r="G64" s="31">
        <f t="shared" si="9"/>
        <v>0.0285</v>
      </c>
      <c r="I64" s="4">
        <f t="shared" si="6"/>
        <v>351.32100293512485</v>
      </c>
    </row>
    <row r="65" spans="1:9" ht="15">
      <c r="A65" s="1" t="s">
        <v>27</v>
      </c>
      <c r="B65" s="12">
        <f>'2012'!D65</f>
        <v>5767.9266250462615</v>
      </c>
      <c r="C65" s="2">
        <f t="shared" si="7"/>
        <v>0.06070452190915185</v>
      </c>
      <c r="D65" s="4">
        <f t="shared" si="8"/>
        <v>6118.065853226763</v>
      </c>
      <c r="E65" s="3">
        <f t="shared" si="2"/>
        <v>169.53318115407183</v>
      </c>
      <c r="F65" s="33">
        <f t="shared" si="3"/>
        <v>0.030499999999999975</v>
      </c>
      <c r="G65" s="31">
        <f t="shared" si="9"/>
        <v>0.0285</v>
      </c>
      <c r="I65" s="4">
        <f t="shared" si="6"/>
        <v>350.13922818050105</v>
      </c>
    </row>
    <row r="66" spans="1:9" ht="15">
      <c r="A66" s="1" t="s">
        <v>28</v>
      </c>
      <c r="B66" s="12">
        <f>'2012'!D66</f>
        <v>5943.848387110173</v>
      </c>
      <c r="C66" s="2">
        <f t="shared" si="7"/>
        <v>0.058645900808891406</v>
      </c>
      <c r="D66" s="4">
        <f t="shared" si="8"/>
        <v>6292.430730043725</v>
      </c>
      <c r="E66" s="3">
        <f t="shared" si="2"/>
        <v>174.36487681696235</v>
      </c>
      <c r="F66" s="33">
        <f t="shared" si="3"/>
        <v>0.030500000000000013</v>
      </c>
      <c r="G66" s="31">
        <f t="shared" si="9"/>
        <v>0.0285</v>
      </c>
      <c r="I66" s="4">
        <f t="shared" si="6"/>
        <v>348.58234293355235</v>
      </c>
    </row>
    <row r="67" spans="1:9" ht="15">
      <c r="A67" s="1" t="s">
        <v>29</v>
      </c>
      <c r="B67" s="12">
        <f>'2012'!D67</f>
        <v>6125.1357629170325</v>
      </c>
      <c r="C67" s="2">
        <f t="shared" si="7"/>
        <v>0.05659127509164958</v>
      </c>
      <c r="D67" s="4">
        <f t="shared" si="8"/>
        <v>6471.765005849971</v>
      </c>
      <c r="E67" s="3">
        <f t="shared" si="2"/>
        <v>179.3342758062463</v>
      </c>
      <c r="F67" s="33">
        <f t="shared" si="3"/>
        <v>0.030499999999999944</v>
      </c>
      <c r="G67" s="31">
        <f t="shared" si="9"/>
        <v>0.0285</v>
      </c>
      <c r="I67" s="4">
        <f t="shared" si="6"/>
        <v>346.6292429329387</v>
      </c>
    </row>
    <row r="68" spans="1:9" ht="15">
      <c r="A68" s="1" t="s">
        <v>30</v>
      </c>
      <c r="B68" s="12">
        <f>'2012'!D68</f>
        <v>6311.952403686002</v>
      </c>
      <c r="C68" s="2">
        <f t="shared" si="7"/>
        <v>0.05454063700316506</v>
      </c>
      <c r="D68" s="4">
        <f t="shared" si="8"/>
        <v>6656.2103085166955</v>
      </c>
      <c r="E68" s="3">
        <f t="shared" si="2"/>
        <v>184.44530266672427</v>
      </c>
      <c r="F68" s="33">
        <f t="shared" si="3"/>
        <v>0.030500000000000017</v>
      </c>
      <c r="G68" s="31">
        <f t="shared" si="9"/>
        <v>0.0285</v>
      </c>
      <c r="I68" s="4">
        <f t="shared" si="6"/>
        <v>344.2579048306934</v>
      </c>
    </row>
    <row r="69" spans="1:9" ht="15">
      <c r="A69" s="1" t="s">
        <v>31</v>
      </c>
      <c r="B69" s="12">
        <f>'2012'!D69</f>
        <v>6504.466951998425</v>
      </c>
      <c r="C69" s="2">
        <f t="shared" si="7"/>
        <v>0.05249397880422636</v>
      </c>
      <c r="D69" s="4">
        <f t="shared" si="8"/>
        <v>6845.912302309422</v>
      </c>
      <c r="E69" s="3">
        <f t="shared" si="2"/>
        <v>189.70199379272617</v>
      </c>
      <c r="F69" s="33">
        <f t="shared" si="3"/>
        <v>0.030500000000000048</v>
      </c>
      <c r="G69" s="31">
        <f t="shared" si="9"/>
        <v>0.0285</v>
      </c>
      <c r="I69" s="4">
        <f t="shared" si="6"/>
        <v>341.4453503109962</v>
      </c>
    </row>
    <row r="70" spans="1:9" ht="15">
      <c r="A70" s="1" t="s">
        <v>32</v>
      </c>
      <c r="B70" s="12">
        <f>'2012'!D70</f>
        <v>6702.853194034377</v>
      </c>
      <c r="C70" s="2">
        <f t="shared" si="7"/>
        <v>0.0504512927706422</v>
      </c>
      <c r="D70" s="4">
        <f t="shared" si="8"/>
        <v>7041.02080292524</v>
      </c>
      <c r="E70" s="3">
        <f t="shared" si="2"/>
        <v>195.10850061581823</v>
      </c>
      <c r="F70" s="33">
        <f t="shared" si="3"/>
        <v>0.03049999999999999</v>
      </c>
      <c r="G70" s="31">
        <f t="shared" si="9"/>
        <v>0.0285</v>
      </c>
      <c r="I70" s="4">
        <f t="shared" si="6"/>
        <v>338.16760889086254</v>
      </c>
    </row>
    <row r="71" spans="1:9" ht="15">
      <c r="A71" s="1" t="s">
        <v>33</v>
      </c>
      <c r="B71" s="12">
        <f>'2012'!D71</f>
        <v>6907.290216452426</v>
      </c>
      <c r="C71" s="2">
        <f t="shared" si="7"/>
        <v>0.048412571193212565</v>
      </c>
      <c r="D71" s="4">
        <f t="shared" si="8"/>
        <v>7241.689895808609</v>
      </c>
      <c r="E71" s="3">
        <f t="shared" si="2"/>
        <v>200.66909288336956</v>
      </c>
      <c r="F71" s="33">
        <f t="shared" si="3"/>
        <v>0.030499999999999985</v>
      </c>
      <c r="G71" s="31">
        <f t="shared" si="9"/>
        <v>0.0285</v>
      </c>
      <c r="I71" s="4">
        <f t="shared" si="6"/>
        <v>334.3996793561837</v>
      </c>
    </row>
    <row r="72" spans="1:9" ht="15">
      <c r="A72" s="1" t="s">
        <v>34</v>
      </c>
      <c r="B72" s="12">
        <f>'2012'!D72</f>
        <v>7117.962568054225</v>
      </c>
      <c r="C72" s="2">
        <f t="shared" si="7"/>
        <v>0.046377806377699296</v>
      </c>
      <c r="D72" s="4">
        <f t="shared" si="8"/>
        <v>7448.078057839155</v>
      </c>
      <c r="E72" s="3">
        <f t="shared" si="2"/>
        <v>206.38816203054557</v>
      </c>
      <c r="F72" s="33">
        <f t="shared" si="3"/>
        <v>0.030500000000000027</v>
      </c>
      <c r="G72" s="31">
        <f t="shared" si="9"/>
        <v>0.0285</v>
      </c>
      <c r="I72" s="4">
        <f t="shared" si="6"/>
        <v>330.1154897849301</v>
      </c>
    </row>
    <row r="73" spans="1:9" ht="15">
      <c r="A73" s="1" t="s">
        <v>35</v>
      </c>
      <c r="B73" s="12">
        <f>'2012'!D73</f>
        <v>7335.060426379879</v>
      </c>
      <c r="C73" s="2">
        <f t="shared" si="7"/>
        <v>0.04434699064479743</v>
      </c>
      <c r="D73" s="4">
        <f t="shared" si="8"/>
        <v>7660.348282487571</v>
      </c>
      <c r="E73" s="3">
        <f t="shared" si="2"/>
        <v>212.27022464841593</v>
      </c>
      <c r="F73" s="33">
        <f t="shared" si="3"/>
        <v>0.030499999999999985</v>
      </c>
      <c r="G73" s="31">
        <f t="shared" si="9"/>
        <v>0.0285</v>
      </c>
      <c r="I73" s="4">
        <f t="shared" si="6"/>
        <v>325.2878561076923</v>
      </c>
    </row>
    <row r="74" spans="1:9" ht="15">
      <c r="A74" s="1" t="s">
        <v>36</v>
      </c>
      <c r="B74" s="12">
        <f>'2012'!D74</f>
        <v>7558.779769384465</v>
      </c>
      <c r="C74" s="2">
        <f t="shared" si="7"/>
        <v>0.04232011633010587</v>
      </c>
      <c r="D74" s="4">
        <f t="shared" si="8"/>
        <v>7878.668208538466</v>
      </c>
      <c r="E74" s="3">
        <f t="shared" si="2"/>
        <v>218.31992605089545</v>
      </c>
      <c r="F74" s="33">
        <f t="shared" si="3"/>
        <v>0.030500000000000006</v>
      </c>
      <c r="G74" s="31">
        <f t="shared" si="9"/>
        <v>0.0285</v>
      </c>
      <c r="I74" s="4">
        <f t="shared" si="6"/>
        <v>319.8884391540014</v>
      </c>
    </row>
    <row r="75" spans="1:9" ht="15">
      <c r="A75" s="1" t="s">
        <v>37</v>
      </c>
      <c r="B75" s="12">
        <f>'2012'!D75</f>
        <v>7789.322552350691</v>
      </c>
      <c r="C75" s="2">
        <f t="shared" si="7"/>
        <v>0.04029717578409895</v>
      </c>
      <c r="D75" s="4">
        <f t="shared" si="8"/>
        <v>8103.210252481813</v>
      </c>
      <c r="E75" s="3">
        <f aca="true" t="shared" si="10" ref="E75:E86">D75-D74</f>
        <v>224.54204394334647</v>
      </c>
      <c r="F75" s="33">
        <f aca="true" t="shared" si="11" ref="F75:F86">((B75-B74))/B74</f>
        <v>0.030499999999999947</v>
      </c>
      <c r="G75" s="31">
        <f t="shared" si="9"/>
        <v>0.0285</v>
      </c>
      <c r="I75" s="4">
        <f aca="true" t="shared" si="12" ref="I75:I110">D75-B75</f>
        <v>313.8877001311221</v>
      </c>
    </row>
    <row r="76" spans="1:9" ht="15">
      <c r="A76" s="1" t="s">
        <v>38</v>
      </c>
      <c r="B76" s="12">
        <f>'2012'!D76</f>
        <v>8026.896890197387</v>
      </c>
      <c r="C76" s="2">
        <f t="shared" si="7"/>
        <v>0.038278161372096914</v>
      </c>
      <c r="D76" s="4">
        <f t="shared" si="8"/>
        <v>8334.151744677545</v>
      </c>
      <c r="E76" s="3">
        <f t="shared" si="10"/>
        <v>230.94149219573228</v>
      </c>
      <c r="F76" s="33">
        <f t="shared" si="11"/>
        <v>0.030499999999999982</v>
      </c>
      <c r="G76" s="31">
        <f t="shared" si="9"/>
        <v>0.0285</v>
      </c>
      <c r="I76" s="4">
        <f t="shared" si="12"/>
        <v>307.25485448015843</v>
      </c>
    </row>
    <row r="77" spans="1:9" ht="15">
      <c r="A77" s="1" t="s">
        <v>39</v>
      </c>
      <c r="B77" s="12">
        <f>'2012'!D77</f>
        <v>8271.717245348407</v>
      </c>
      <c r="C77" s="2">
        <f t="shared" si="7"/>
        <v>0.036263065474237396</v>
      </c>
      <c r="D77" s="4">
        <f t="shared" si="8"/>
        <v>8571.675069400855</v>
      </c>
      <c r="E77" s="3">
        <f t="shared" si="10"/>
        <v>237.52332472331</v>
      </c>
      <c r="F77" s="33">
        <f t="shared" si="11"/>
        <v>0.030500000000000027</v>
      </c>
      <c r="G77" s="31">
        <f t="shared" si="9"/>
        <v>0.0285</v>
      </c>
      <c r="I77" s="4">
        <f t="shared" si="12"/>
        <v>299.9578240524479</v>
      </c>
    </row>
    <row r="78" spans="1:9" ht="15">
      <c r="A78" s="1" t="s">
        <v>40</v>
      </c>
      <c r="B78" s="12">
        <f>'2012'!D78</f>
        <v>8524.004621331535</v>
      </c>
      <c r="C78" s="2">
        <f t="shared" si="7"/>
        <v>0.03425188048544683</v>
      </c>
      <c r="D78" s="4">
        <f t="shared" si="8"/>
        <v>8815.967808878779</v>
      </c>
      <c r="E78" s="3">
        <f t="shared" si="10"/>
        <v>244.29273947792353</v>
      </c>
      <c r="F78" s="33">
        <f t="shared" si="11"/>
        <v>0.030500000000000103</v>
      </c>
      <c r="G78" s="31">
        <f t="shared" si="9"/>
        <v>0.0285</v>
      </c>
      <c r="I78" s="4">
        <f t="shared" si="12"/>
        <v>291.96318754724416</v>
      </c>
    </row>
    <row r="79" spans="1:9" ht="15">
      <c r="A79" s="1" t="s">
        <v>41</v>
      </c>
      <c r="B79" s="12">
        <f>'2012'!D79</f>
        <v>8783.986762282146</v>
      </c>
      <c r="C79" s="2">
        <f t="shared" si="7"/>
        <v>0.03224459881541207</v>
      </c>
      <c r="D79" s="4">
        <f t="shared" si="8"/>
        <v>9067.222891431824</v>
      </c>
      <c r="E79" s="3">
        <f t="shared" si="10"/>
        <v>251.2550825530452</v>
      </c>
      <c r="F79" s="33">
        <f t="shared" si="11"/>
        <v>0.03049999999999993</v>
      </c>
      <c r="G79" s="31">
        <f t="shared" si="9"/>
        <v>0.0285</v>
      </c>
      <c r="I79" s="4">
        <f t="shared" si="12"/>
        <v>283.23612914967816</v>
      </c>
    </row>
    <row r="80" spans="1:9" ht="15">
      <c r="A80" s="1" t="s">
        <v>42</v>
      </c>
      <c r="B80" s="12">
        <f>'2012'!D80</f>
        <v>9051.898358531751</v>
      </c>
      <c r="C80" s="2">
        <f t="shared" si="7"/>
        <v>0.0302412128885506</v>
      </c>
      <c r="D80" s="4">
        <f t="shared" si="8"/>
        <v>9325.638743837631</v>
      </c>
      <c r="E80" s="3">
        <f t="shared" si="10"/>
        <v>258.4158524058075</v>
      </c>
      <c r="F80" s="33">
        <f t="shared" si="11"/>
        <v>0.030499999999999982</v>
      </c>
      <c r="G80" s="31">
        <f t="shared" si="9"/>
        <v>0.0285</v>
      </c>
      <c r="I80" s="4">
        <f t="shared" si="12"/>
        <v>273.7403853058804</v>
      </c>
    </row>
    <row r="81" spans="1:9" ht="15">
      <c r="A81" s="1" t="s">
        <v>43</v>
      </c>
      <c r="B81" s="12">
        <f>'2012'!D81</f>
        <v>9327.981258466969</v>
      </c>
      <c r="C81" s="2">
        <f t="shared" si="7"/>
        <v>0.028241715143982906</v>
      </c>
      <c r="D81" s="4">
        <f t="shared" si="8"/>
        <v>9591.419448037004</v>
      </c>
      <c r="E81" s="3">
        <f t="shared" si="10"/>
        <v>265.78070419937285</v>
      </c>
      <c r="F81" s="33">
        <f t="shared" si="11"/>
        <v>0.030499999999999947</v>
      </c>
      <c r="G81" s="31">
        <f t="shared" si="9"/>
        <v>0.0285</v>
      </c>
      <c r="I81" s="4">
        <f t="shared" si="12"/>
        <v>263.4381895700353</v>
      </c>
    </row>
    <row r="82" spans="1:9" ht="15">
      <c r="A82" s="1" t="s">
        <v>44</v>
      </c>
      <c r="B82" s="12">
        <f>'2012'!D82</f>
        <v>9612.484686850212</v>
      </c>
      <c r="C82" s="2">
        <f t="shared" si="7"/>
        <v>0.02624609803550351</v>
      </c>
      <c r="D82" s="4">
        <f t="shared" si="8"/>
        <v>9864.774902306059</v>
      </c>
      <c r="E82" s="3">
        <f t="shared" si="10"/>
        <v>273.35545426905446</v>
      </c>
      <c r="F82" s="33">
        <f t="shared" si="11"/>
        <v>0.030500000000000034</v>
      </c>
      <c r="G82" s="31">
        <f t="shared" si="9"/>
        <v>0.0285</v>
      </c>
      <c r="I82" s="4">
        <f t="shared" si="12"/>
        <v>252.29021545584692</v>
      </c>
    </row>
    <row r="83" spans="1:9" ht="15">
      <c r="A83" s="1" t="s">
        <v>45</v>
      </c>
      <c r="B83" s="12">
        <f>'2012'!D83</f>
        <v>9905.665469799143</v>
      </c>
      <c r="C83" s="2">
        <f t="shared" si="7"/>
        <v>0.024254354031553026</v>
      </c>
      <c r="D83" s="4">
        <f t="shared" si="8"/>
        <v>10145.920987021782</v>
      </c>
      <c r="E83" s="3">
        <f t="shared" si="10"/>
        <v>281.1460847157232</v>
      </c>
      <c r="F83" s="33">
        <f t="shared" si="11"/>
        <v>0.03050000000000002</v>
      </c>
      <c r="G83" s="31">
        <f t="shared" si="9"/>
        <v>0.0285</v>
      </c>
      <c r="I83" s="4">
        <f t="shared" si="12"/>
        <v>240.25551722263845</v>
      </c>
    </row>
    <row r="84" spans="1:9" ht="15">
      <c r="A84" s="1" t="s">
        <v>46</v>
      </c>
      <c r="B84" s="12">
        <f>'2012'!D84</f>
        <v>10207.788266628017</v>
      </c>
      <c r="C84" s="2">
        <f t="shared" si="7"/>
        <v>0.022266475615189144</v>
      </c>
      <c r="D84" s="4">
        <f t="shared" si="8"/>
        <v>10435.079735151903</v>
      </c>
      <c r="E84" s="3">
        <f t="shared" si="10"/>
        <v>289.15874813012124</v>
      </c>
      <c r="F84" s="33">
        <f t="shared" si="11"/>
        <v>0.030499999999999923</v>
      </c>
      <c r="G84" s="31">
        <f t="shared" si="9"/>
        <v>0.0285</v>
      </c>
      <c r="I84" s="4">
        <f t="shared" si="12"/>
        <v>227.29146852388658</v>
      </c>
    </row>
    <row r="85" spans="1:9" ht="15">
      <c r="A85" s="1" t="s">
        <v>47</v>
      </c>
      <c r="B85" s="12">
        <f>'2012'!D85</f>
        <v>10519.125808760171</v>
      </c>
      <c r="C85" s="2">
        <f t="shared" si="7"/>
        <v>0.020282455284058205</v>
      </c>
      <c r="D85" s="4">
        <f t="shared" si="8"/>
        <v>10732.479507603732</v>
      </c>
      <c r="E85" s="3">
        <f t="shared" si="10"/>
        <v>297.39977245182854</v>
      </c>
      <c r="F85" s="33">
        <f t="shared" si="11"/>
        <v>0.030499999999999985</v>
      </c>
      <c r="G85" s="31">
        <f t="shared" si="9"/>
        <v>0.0285</v>
      </c>
      <c r="I85" s="4">
        <f t="shared" si="12"/>
        <v>213.35369884356078</v>
      </c>
    </row>
    <row r="86" spans="1:9" ht="15">
      <c r="A86" s="15" t="s">
        <v>48</v>
      </c>
      <c r="B86" s="55">
        <f>'2012'!D86</f>
        <v>10839.959145927356</v>
      </c>
      <c r="C86" s="17">
        <f t="shared" si="7"/>
        <v>0.01830228555036771</v>
      </c>
      <c r="D86" s="16">
        <f t="shared" si="8"/>
        <v>11038.355173570439</v>
      </c>
      <c r="E86" s="18">
        <f t="shared" si="10"/>
        <v>305.87566596670695</v>
      </c>
      <c r="F86" s="34">
        <f t="shared" si="11"/>
        <v>0.030499999999999996</v>
      </c>
      <c r="G86" s="32">
        <v>0.037</v>
      </c>
      <c r="I86" s="4">
        <f t="shared" si="12"/>
        <v>198.39602764308256</v>
      </c>
    </row>
    <row r="87" spans="1:9" ht="15">
      <c r="A87" s="1" t="s">
        <v>84</v>
      </c>
      <c r="B87" s="12">
        <f>'2012'!D87</f>
        <v>11246.457613899633</v>
      </c>
      <c r="C87" s="2">
        <f aca="true" t="shared" si="13" ref="C87:C110">(D87-B87)/B87</f>
        <v>0.017811537460945753</v>
      </c>
      <c r="D87" s="4">
        <f aca="true" t="shared" si="14" ref="D87:D110">D86+D86*G86</f>
        <v>11446.774314992545</v>
      </c>
      <c r="E87" s="3">
        <f aca="true" t="shared" si="15" ref="E87:E110">D87-D86</f>
        <v>408.4191414221059</v>
      </c>
      <c r="F87" s="33">
        <f aca="true" t="shared" si="16" ref="F87:F110">((B87-B86))/B86</f>
        <v>0.03750000000000007</v>
      </c>
      <c r="G87" s="31">
        <f>G86</f>
        <v>0.037</v>
      </c>
      <c r="I87" s="4">
        <f t="shared" si="12"/>
        <v>200.3167010929119</v>
      </c>
    </row>
    <row r="88" spans="1:9" ht="15">
      <c r="A88" s="1" t="s">
        <v>85</v>
      </c>
      <c r="B88" s="12">
        <f>'2012'!D88</f>
        <v>11668.19977442087</v>
      </c>
      <c r="C88" s="2">
        <f t="shared" si="13"/>
        <v>0.017321025876627146</v>
      </c>
      <c r="D88" s="4">
        <f t="shared" si="14"/>
        <v>11870.304964647268</v>
      </c>
      <c r="E88" s="3">
        <f t="shared" si="15"/>
        <v>423.5306496547237</v>
      </c>
      <c r="F88" s="33">
        <f t="shared" si="16"/>
        <v>0.03750000000000004</v>
      </c>
      <c r="G88" s="31">
        <f t="shared" si="9"/>
        <v>0.037</v>
      </c>
      <c r="I88" s="4">
        <f t="shared" si="12"/>
        <v>202.10519022639892</v>
      </c>
    </row>
    <row r="89" spans="1:9" ht="15">
      <c r="A89" s="1" t="s">
        <v>86</v>
      </c>
      <c r="B89" s="12">
        <f>'2012'!D89</f>
        <v>12105.757265961653</v>
      </c>
      <c r="C89" s="49">
        <f t="shared" si="13"/>
        <v>0.01683075068343357</v>
      </c>
      <c r="D89" s="51">
        <f t="shared" si="14"/>
        <v>12309.506248339218</v>
      </c>
      <c r="E89" s="52">
        <f t="shared" si="15"/>
        <v>439.20128369194936</v>
      </c>
      <c r="F89" s="56">
        <f t="shared" si="16"/>
        <v>0.03750000000000006</v>
      </c>
      <c r="G89" s="53">
        <f>G88</f>
        <v>0.037</v>
      </c>
      <c r="I89" s="4">
        <f t="shared" si="12"/>
        <v>203.74898237756497</v>
      </c>
    </row>
    <row r="90" spans="1:9" ht="15">
      <c r="A90" s="1" t="s">
        <v>87</v>
      </c>
      <c r="B90" s="12">
        <f>'2012'!D90</f>
        <v>12559.723163435214</v>
      </c>
      <c r="C90" s="49">
        <f t="shared" si="13"/>
        <v>0.016340711767441545</v>
      </c>
      <c r="D90" s="4">
        <f t="shared" si="14"/>
        <v>12764.957979527768</v>
      </c>
      <c r="E90" s="3">
        <f t="shared" si="15"/>
        <v>455.4517311885502</v>
      </c>
      <c r="F90" s="33">
        <f t="shared" si="16"/>
        <v>0.037499999999999936</v>
      </c>
      <c r="G90" s="31">
        <f>G89</f>
        <v>0.037</v>
      </c>
      <c r="I90" s="4">
        <f t="shared" si="12"/>
        <v>205.23481609255396</v>
      </c>
    </row>
    <row r="91" spans="1:9" ht="15">
      <c r="A91" s="1" t="s">
        <v>88</v>
      </c>
      <c r="B91" s="12">
        <f>'2012'!D91</f>
        <v>13030.712782064034</v>
      </c>
      <c r="C91" s="49">
        <f t="shared" si="13"/>
        <v>0.01585090901478252</v>
      </c>
      <c r="D91" s="4">
        <f t="shared" si="14"/>
        <v>13237.261424770295</v>
      </c>
      <c r="E91" s="3">
        <f t="shared" si="15"/>
        <v>472.30344524252723</v>
      </c>
      <c r="F91" s="33">
        <f t="shared" si="16"/>
        <v>0.037500000000000006</v>
      </c>
      <c r="G91" s="31">
        <f t="shared" si="9"/>
        <v>0.037</v>
      </c>
      <c r="I91" s="4">
        <f t="shared" si="12"/>
        <v>206.54864270626058</v>
      </c>
    </row>
    <row r="92" spans="1:9" ht="15">
      <c r="A92" s="1" t="s">
        <v>89</v>
      </c>
      <c r="B92" s="12">
        <f>'2012'!D92</f>
        <v>13519.364511391435</v>
      </c>
      <c r="C92" s="49">
        <f t="shared" si="13"/>
        <v>0.015361342311642842</v>
      </c>
      <c r="D92" s="4">
        <f t="shared" si="14"/>
        <v>13727.040097486795</v>
      </c>
      <c r="E92" s="3">
        <f t="shared" si="15"/>
        <v>489.7786727165003</v>
      </c>
      <c r="F92" s="33">
        <f t="shared" si="16"/>
        <v>0.03749999999999998</v>
      </c>
      <c r="G92" s="31">
        <f t="shared" si="9"/>
        <v>0.037</v>
      </c>
      <c r="I92" s="4">
        <f t="shared" si="12"/>
        <v>207.6755860953599</v>
      </c>
    </row>
    <row r="93" spans="1:9" ht="15">
      <c r="A93" s="1" t="s">
        <v>90</v>
      </c>
      <c r="B93" s="12">
        <f>'2012'!D93</f>
        <v>14026.340680568614</v>
      </c>
      <c r="C93" s="49">
        <f t="shared" si="13"/>
        <v>0.014872011544263732</v>
      </c>
      <c r="D93" s="4">
        <f t="shared" si="14"/>
        <v>14234.940581093806</v>
      </c>
      <c r="E93" s="3">
        <f t="shared" si="15"/>
        <v>507.90048360701076</v>
      </c>
      <c r="F93" s="33">
        <f t="shared" si="16"/>
        <v>0.03749999999999996</v>
      </c>
      <c r="G93" s="31">
        <f t="shared" si="9"/>
        <v>0.037</v>
      </c>
      <c r="I93" s="4">
        <f t="shared" si="12"/>
        <v>208.59990052519242</v>
      </c>
    </row>
    <row r="94" spans="1:9" ht="15">
      <c r="A94" s="1" t="s">
        <v>91</v>
      </c>
      <c r="B94" s="12">
        <f>'2012'!D94</f>
        <v>14552.328456089937</v>
      </c>
      <c r="C94" s="49">
        <f t="shared" si="13"/>
        <v>0.01438291659894112</v>
      </c>
      <c r="D94" s="4">
        <f t="shared" si="14"/>
        <v>14761.633382594277</v>
      </c>
      <c r="E94" s="3">
        <f t="shared" si="15"/>
        <v>526.6928015004705</v>
      </c>
      <c r="F94" s="33">
        <f t="shared" si="16"/>
        <v>0.037500000000000054</v>
      </c>
      <c r="G94" s="31">
        <f t="shared" si="9"/>
        <v>0.037</v>
      </c>
      <c r="I94" s="4">
        <f t="shared" si="12"/>
        <v>209.30492650433916</v>
      </c>
    </row>
    <row r="95" spans="1:9" ht="15">
      <c r="A95" s="1" t="s">
        <v>92</v>
      </c>
      <c r="B95" s="12">
        <f>'2012'!D95</f>
        <v>15098.04077319331</v>
      </c>
      <c r="C95" s="49">
        <f t="shared" si="13"/>
        <v>0.013894057362025926</v>
      </c>
      <c r="D95" s="4">
        <f t="shared" si="14"/>
        <v>15307.813817750264</v>
      </c>
      <c r="E95" s="3">
        <f t="shared" si="15"/>
        <v>546.1804351559877</v>
      </c>
      <c r="F95" s="33">
        <f t="shared" si="16"/>
        <v>0.037500000000000006</v>
      </c>
      <c r="G95" s="31">
        <f t="shared" si="9"/>
        <v>0.037</v>
      </c>
      <c r="I95" s="4">
        <f t="shared" si="12"/>
        <v>209.77304455695412</v>
      </c>
    </row>
    <row r="96" spans="1:9" ht="15">
      <c r="A96" s="1" t="s">
        <v>93</v>
      </c>
      <c r="B96" s="12">
        <f>'2012'!D96</f>
        <v>15664.217302188059</v>
      </c>
      <c r="C96" s="49">
        <f t="shared" si="13"/>
        <v>0.013405433719923766</v>
      </c>
      <c r="D96" s="4">
        <f t="shared" si="14"/>
        <v>15874.202929007024</v>
      </c>
      <c r="E96" s="3">
        <f t="shared" si="15"/>
        <v>566.3891112567599</v>
      </c>
      <c r="F96" s="33">
        <f t="shared" si="16"/>
        <v>0.037499999999999985</v>
      </c>
      <c r="G96" s="31">
        <f t="shared" si="9"/>
        <v>0.037</v>
      </c>
      <c r="I96" s="4">
        <f t="shared" si="12"/>
        <v>209.9856268189651</v>
      </c>
    </row>
    <row r="97" spans="1:9" ht="15">
      <c r="A97" s="1" t="s">
        <v>94</v>
      </c>
      <c r="B97" s="12">
        <f>'2012'!D97</f>
        <v>16251.62545102011</v>
      </c>
      <c r="C97" s="49">
        <f t="shared" si="13"/>
        <v>0.012917045559094854</v>
      </c>
      <c r="D97" s="4">
        <f t="shared" si="14"/>
        <v>16461.548437380283</v>
      </c>
      <c r="E97" s="3">
        <f t="shared" si="15"/>
        <v>587.3455083732588</v>
      </c>
      <c r="F97" s="33">
        <f t="shared" si="16"/>
        <v>0.037499999999999964</v>
      </c>
      <c r="G97" s="31">
        <f t="shared" si="9"/>
        <v>0.037</v>
      </c>
      <c r="I97" s="4">
        <f t="shared" si="12"/>
        <v>209.92298636017222</v>
      </c>
    </row>
    <row r="98" spans="1:9" ht="15">
      <c r="A98" s="1" t="s">
        <v>95</v>
      </c>
      <c r="B98" s="12">
        <f>'2012'!D98</f>
        <v>16861.061405433364</v>
      </c>
      <c r="C98" s="49">
        <f t="shared" si="13"/>
        <v>0.012428892766054491</v>
      </c>
      <c r="D98" s="4">
        <f t="shared" si="14"/>
        <v>17070.625729563355</v>
      </c>
      <c r="E98" s="3">
        <f t="shared" si="15"/>
        <v>609.0772921830721</v>
      </c>
      <c r="F98" s="33">
        <f t="shared" si="16"/>
        <v>0.037499999999999936</v>
      </c>
      <c r="G98" s="31">
        <f t="shared" si="9"/>
        <v>0.037</v>
      </c>
      <c r="I98" s="4">
        <f t="shared" si="12"/>
        <v>209.5643241299913</v>
      </c>
    </row>
    <row r="99" spans="1:9" ht="15">
      <c r="A99" s="1" t="s">
        <v>96</v>
      </c>
      <c r="B99" s="12">
        <f>'2012'!D99</f>
        <v>17493.351208137115</v>
      </c>
      <c r="C99" s="49">
        <f t="shared" si="13"/>
        <v>0.011940975227371932</v>
      </c>
      <c r="D99" s="4">
        <f t="shared" si="14"/>
        <v>17702.238881557198</v>
      </c>
      <c r="E99" s="3">
        <f t="shared" si="15"/>
        <v>631.6131519938426</v>
      </c>
      <c r="F99" s="33">
        <f t="shared" si="16"/>
        <v>0.03750000000000004</v>
      </c>
      <c r="G99" s="31">
        <f t="shared" si="9"/>
        <v>0.037</v>
      </c>
      <c r="I99" s="4">
        <f t="shared" si="12"/>
        <v>208.88767342008214</v>
      </c>
    </row>
    <row r="100" spans="1:9" ht="15">
      <c r="A100" s="1" t="s">
        <v>97</v>
      </c>
      <c r="B100" s="12">
        <f>'2012'!D100</f>
        <v>18149.351878442256</v>
      </c>
      <c r="C100" s="49">
        <f t="shared" si="13"/>
        <v>0.011453292829672052</v>
      </c>
      <c r="D100" s="4">
        <f t="shared" si="14"/>
        <v>18357.221720174814</v>
      </c>
      <c r="E100" s="3">
        <f t="shared" si="15"/>
        <v>654.9828386176159</v>
      </c>
      <c r="F100" s="33">
        <f t="shared" si="16"/>
        <v>0.037499999999999915</v>
      </c>
      <c r="G100" s="31">
        <f t="shared" si="9"/>
        <v>0.037</v>
      </c>
      <c r="I100" s="4">
        <f t="shared" si="12"/>
        <v>207.8698417325577</v>
      </c>
    </row>
    <row r="101" spans="1:9" ht="15">
      <c r="A101" s="1" t="s">
        <v>98</v>
      </c>
      <c r="B101" s="12">
        <f>'2012'!D101</f>
        <v>18829.952573883842</v>
      </c>
      <c r="C101" s="49">
        <f t="shared" si="13"/>
        <v>0.010965845459633621</v>
      </c>
      <c r="D101" s="4">
        <f t="shared" si="14"/>
        <v>19036.438923821283</v>
      </c>
      <c r="E101" s="3">
        <f t="shared" si="15"/>
        <v>679.217203646469</v>
      </c>
      <c r="F101" s="33">
        <f t="shared" si="16"/>
        <v>0.03750000000000008</v>
      </c>
      <c r="G101" s="31">
        <f t="shared" si="9"/>
        <v>0.037</v>
      </c>
      <c r="I101" s="4">
        <f t="shared" si="12"/>
        <v>206.48634993744054</v>
      </c>
    </row>
    <row r="102" spans="1:9" ht="15">
      <c r="A102" s="1" t="s">
        <v>99</v>
      </c>
      <c r="B102" s="12">
        <f>'2012'!D102</f>
        <v>19536.075795404486</v>
      </c>
      <c r="C102" s="49">
        <f t="shared" si="13"/>
        <v>0.01047863300399052</v>
      </c>
      <c r="D102" s="4">
        <f t="shared" si="14"/>
        <v>19740.78716400267</v>
      </c>
      <c r="E102" s="3">
        <f t="shared" si="15"/>
        <v>704.348240181389</v>
      </c>
      <c r="F102" s="33">
        <f t="shared" si="16"/>
        <v>0.03749999999999998</v>
      </c>
      <c r="G102" s="31">
        <f t="shared" si="9"/>
        <v>0.037</v>
      </c>
      <c r="I102" s="4">
        <f t="shared" si="12"/>
        <v>204.7113685981858</v>
      </c>
    </row>
    <row r="103" spans="1:9" ht="15">
      <c r="A103" s="1" t="s">
        <v>100</v>
      </c>
      <c r="B103" s="12">
        <f>'2012'!D103</f>
        <v>20268.678637732155</v>
      </c>
      <c r="C103" s="49">
        <f t="shared" si="13"/>
        <v>0.00999165534953065</v>
      </c>
      <c r="D103" s="4">
        <f t="shared" si="14"/>
        <v>20471.19628907077</v>
      </c>
      <c r="E103" s="3">
        <f t="shared" si="15"/>
        <v>730.4091250680976</v>
      </c>
      <c r="F103" s="33">
        <f t="shared" si="16"/>
        <v>0.03750000000000006</v>
      </c>
      <c r="G103" s="31">
        <f aca="true" t="shared" si="17" ref="G103:G110">G102</f>
        <v>0.037</v>
      </c>
      <c r="I103" s="4">
        <f t="shared" si="12"/>
        <v>202.5176513386141</v>
      </c>
    </row>
    <row r="104" spans="1:9" ht="15">
      <c r="A104" s="1" t="s">
        <v>101</v>
      </c>
      <c r="B104" s="12">
        <f>'2012'!D104</f>
        <v>21028.75408664711</v>
      </c>
      <c r="C104" s="49">
        <f t="shared" si="13"/>
        <v>0.009504912383097105</v>
      </c>
      <c r="D104" s="4">
        <f t="shared" si="14"/>
        <v>21228.630551766386</v>
      </c>
      <c r="E104" s="3">
        <f t="shared" si="15"/>
        <v>757.4342626956168</v>
      </c>
      <c r="F104" s="33">
        <f t="shared" si="16"/>
        <v>0.03749999999999996</v>
      </c>
      <c r="G104" s="31">
        <f t="shared" si="17"/>
        <v>0.037</v>
      </c>
      <c r="I104" s="4">
        <f t="shared" si="12"/>
        <v>199.87646511927596</v>
      </c>
    </row>
    <row r="105" spans="1:9" ht="15">
      <c r="A105" s="1" t="s">
        <v>102</v>
      </c>
      <c r="B105" s="12">
        <f>'2012'!D105</f>
        <v>21817.332364896378</v>
      </c>
      <c r="C105" s="49">
        <f t="shared" si="13"/>
        <v>0.009018403991587143</v>
      </c>
      <c r="D105" s="4">
        <f t="shared" si="14"/>
        <v>22014.089882181743</v>
      </c>
      <c r="E105" s="3">
        <f t="shared" si="15"/>
        <v>785.4593304153568</v>
      </c>
      <c r="F105" s="33">
        <f t="shared" si="16"/>
        <v>0.03750000000000006</v>
      </c>
      <c r="G105" s="31">
        <f t="shared" si="17"/>
        <v>0.037</v>
      </c>
      <c r="I105" s="4">
        <f t="shared" si="12"/>
        <v>196.75751728536488</v>
      </c>
    </row>
    <row r="106" spans="1:9" ht="15">
      <c r="A106" s="1" t="s">
        <v>103</v>
      </c>
      <c r="B106" s="12">
        <f>'2012'!D106</f>
        <v>22635.48232857999</v>
      </c>
      <c r="C106" s="49">
        <f t="shared" si="13"/>
        <v>0.008532130061952787</v>
      </c>
      <c r="D106" s="4">
        <f t="shared" si="14"/>
        <v>22828.61120782247</v>
      </c>
      <c r="E106" s="3">
        <f t="shared" si="15"/>
        <v>814.521325640726</v>
      </c>
      <c r="F106" s="33">
        <f t="shared" si="16"/>
        <v>0.03749999999999992</v>
      </c>
      <c r="G106" s="31">
        <f t="shared" si="17"/>
        <v>0.037</v>
      </c>
      <c r="I106" s="4">
        <f t="shared" si="12"/>
        <v>193.12887924247843</v>
      </c>
    </row>
    <row r="107" spans="1:9" ht="15">
      <c r="A107" s="1" t="s">
        <v>104</v>
      </c>
      <c r="B107" s="12">
        <f>'2012'!D107</f>
        <v>23484.31291590174</v>
      </c>
      <c r="C107" s="49">
        <f t="shared" si="13"/>
        <v>0.008046090481199931</v>
      </c>
      <c r="D107" s="4">
        <f t="shared" si="14"/>
        <v>23673.2698225119</v>
      </c>
      <c r="E107" s="3">
        <f t="shared" si="15"/>
        <v>844.6586146894297</v>
      </c>
      <c r="F107" s="33">
        <f t="shared" si="16"/>
        <v>0.03750000000000004</v>
      </c>
      <c r="G107" s="31">
        <f t="shared" si="17"/>
        <v>0.037</v>
      </c>
      <c r="I107" s="4">
        <f t="shared" si="12"/>
        <v>188.9569066101576</v>
      </c>
    </row>
    <row r="108" spans="1:9" ht="15">
      <c r="A108" s="1" t="s">
        <v>105</v>
      </c>
      <c r="B108" s="12">
        <f>'2012'!D108</f>
        <v>24364.974650248056</v>
      </c>
      <c r="C108" s="49">
        <f t="shared" si="13"/>
        <v>0.0075602851363896885</v>
      </c>
      <c r="D108" s="4">
        <f t="shared" si="14"/>
        <v>24549.180805944838</v>
      </c>
      <c r="E108" s="3">
        <f t="shared" si="15"/>
        <v>875.9109834329392</v>
      </c>
      <c r="F108" s="33">
        <f t="shared" si="16"/>
        <v>0.037499999999999985</v>
      </c>
      <c r="G108" s="31">
        <f t="shared" si="17"/>
        <v>0.037</v>
      </c>
      <c r="I108" s="4">
        <f t="shared" si="12"/>
        <v>184.20615569678193</v>
      </c>
    </row>
    <row r="109" spans="1:9" ht="15">
      <c r="A109" s="1" t="s">
        <v>106</v>
      </c>
      <c r="B109" s="12">
        <f>'2012'!D109</f>
        <v>25278.66119963236</v>
      </c>
      <c r="C109" s="49">
        <f t="shared" si="13"/>
        <v>0.007074713914637214</v>
      </c>
      <c r="D109" s="4">
        <f t="shared" si="14"/>
        <v>25457.500495764798</v>
      </c>
      <c r="E109" s="3">
        <f t="shared" si="15"/>
        <v>908.3196898199603</v>
      </c>
      <c r="F109" s="33">
        <f t="shared" si="16"/>
        <v>0.037500000000000054</v>
      </c>
      <c r="G109" s="31">
        <f t="shared" si="17"/>
        <v>0.037</v>
      </c>
      <c r="I109" s="4">
        <f t="shared" si="12"/>
        <v>178.8392961324389</v>
      </c>
    </row>
    <row r="110" spans="1:9" ht="15">
      <c r="A110" s="1" t="s">
        <v>107</v>
      </c>
      <c r="B110" s="12">
        <f>'2012'!D110</f>
        <v>26226.61099461857</v>
      </c>
      <c r="C110" s="49">
        <f t="shared" si="13"/>
        <v>0.006589376703112154</v>
      </c>
      <c r="D110" s="4">
        <f t="shared" si="14"/>
        <v>26399.428014108096</v>
      </c>
      <c r="E110" s="3">
        <f t="shared" si="15"/>
        <v>941.9275183432983</v>
      </c>
      <c r="F110" s="33">
        <f t="shared" si="16"/>
        <v>0.037499999999999964</v>
      </c>
      <c r="G110" s="31">
        <f t="shared" si="17"/>
        <v>0.037</v>
      </c>
      <c r="I110" s="4">
        <f t="shared" si="12"/>
        <v>172.81701948952468</v>
      </c>
    </row>
    <row r="111" spans="1:7" ht="15">
      <c r="A111" s="20"/>
      <c r="B111" s="21"/>
      <c r="C111" s="22"/>
      <c r="D111" s="21"/>
      <c r="E111" s="3"/>
      <c r="F111" s="7"/>
      <c r="G111" s="6"/>
    </row>
    <row r="112" spans="1:7" ht="15">
      <c r="A112" s="64"/>
      <c r="B112" s="64"/>
      <c r="C112" s="23"/>
      <c r="D112" s="24"/>
      <c r="E112" s="3"/>
      <c r="F112" s="1"/>
      <c r="G112" s="6"/>
    </row>
    <row r="113" spans="1:7" ht="15">
      <c r="A113" s="13"/>
      <c r="B113" s="1"/>
      <c r="C113" s="2"/>
      <c r="D113" s="4"/>
      <c r="E113" s="3"/>
      <c r="F113" s="1"/>
      <c r="G113" s="6"/>
    </row>
    <row r="114" spans="1:7" ht="15">
      <c r="A114" s="13"/>
      <c r="B114" s="1"/>
      <c r="C114" s="2"/>
      <c r="D114" s="4"/>
      <c r="E114" s="3"/>
      <c r="F114" s="1"/>
      <c r="G114" s="6"/>
    </row>
  </sheetData>
  <sheetProtection/>
  <mergeCells count="10">
    <mergeCell ref="A5:I5"/>
    <mergeCell ref="I6:I7"/>
    <mergeCell ref="G6:G7"/>
    <mergeCell ref="A112:B112"/>
    <mergeCell ref="A6:A7"/>
    <mergeCell ref="B6:B7"/>
    <mergeCell ref="C6:C7"/>
    <mergeCell ref="D6:D7"/>
    <mergeCell ref="E6:E7"/>
    <mergeCell ref="F6:F7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2.28125" style="0" customWidth="1"/>
    <col min="4" max="4" width="10.8515625" style="0" customWidth="1"/>
    <col min="5" max="5" width="14.00390625" style="0" customWidth="1"/>
    <col min="6" max="6" width="15.57421875" style="0" customWidth="1"/>
    <col min="7" max="7" width="17.00390625" style="0" customWidth="1"/>
  </cols>
  <sheetData>
    <row r="5" spans="1:9" ht="15">
      <c r="A5" s="69">
        <v>2014</v>
      </c>
      <c r="B5" s="70"/>
      <c r="C5" s="70"/>
      <c r="D5" s="70"/>
      <c r="E5" s="70"/>
      <c r="F5" s="70"/>
      <c r="G5" s="70"/>
      <c r="H5" s="70"/>
      <c r="I5" s="71"/>
    </row>
    <row r="6" spans="1:9" ht="15">
      <c r="A6" s="74" t="s">
        <v>54</v>
      </c>
      <c r="B6" s="76" t="s">
        <v>51</v>
      </c>
      <c r="C6" s="78" t="s">
        <v>50</v>
      </c>
      <c r="D6" s="74" t="s">
        <v>55</v>
      </c>
      <c r="E6" s="80" t="s">
        <v>52</v>
      </c>
      <c r="F6" s="74" t="s">
        <v>53</v>
      </c>
      <c r="G6" s="72" t="s">
        <v>83</v>
      </c>
      <c r="I6" s="67" t="s">
        <v>108</v>
      </c>
    </row>
    <row r="7" spans="1:9" ht="31.5" customHeight="1" thickBot="1">
      <c r="A7" s="75"/>
      <c r="B7" s="77"/>
      <c r="C7" s="79"/>
      <c r="D7" s="75"/>
      <c r="E7" s="81"/>
      <c r="F7" s="75"/>
      <c r="G7" s="73"/>
      <c r="I7" s="68"/>
    </row>
    <row r="8" spans="1:7" ht="15">
      <c r="A8" s="8"/>
      <c r="B8" s="9"/>
      <c r="C8" s="1"/>
      <c r="D8" s="12"/>
      <c r="E8" s="11"/>
      <c r="F8" s="9"/>
      <c r="G8" s="6"/>
    </row>
    <row r="9" spans="1:8" ht="15">
      <c r="A9" s="8"/>
      <c r="B9" s="9"/>
      <c r="C9" s="10"/>
      <c r="D9" s="9"/>
      <c r="E9" s="11"/>
      <c r="F9" s="1"/>
      <c r="G9" s="58"/>
      <c r="H9" s="9">
        <v>1.1</v>
      </c>
    </row>
    <row r="10" spans="1:9" ht="15">
      <c r="A10" s="8" t="s">
        <v>81</v>
      </c>
      <c r="B10" s="12">
        <f>'2013'!D10</f>
        <v>1172.7675988</v>
      </c>
      <c r="C10" s="2">
        <f aca="true" t="shared" si="0" ref="C10:C35">(D10-B10)/B10</f>
        <v>0.10000000000000007</v>
      </c>
      <c r="D10" s="4">
        <f aca="true" t="shared" si="1" ref="D10:D37">B10*H10</f>
        <v>1290.0443586800002</v>
      </c>
      <c r="E10" s="3"/>
      <c r="F10" s="5"/>
      <c r="G10" s="14"/>
      <c r="H10" s="9">
        <f>H9</f>
        <v>1.1</v>
      </c>
      <c r="I10" s="4">
        <f>D10-B10</f>
        <v>117.2767598800001</v>
      </c>
    </row>
    <row r="11" spans="1:9" ht="15">
      <c r="A11" s="8" t="s">
        <v>82</v>
      </c>
      <c r="B11" s="12">
        <f>'2013'!D11</f>
        <v>1210.99982252088</v>
      </c>
      <c r="C11" s="2">
        <f t="shared" si="0"/>
        <v>0.10000000000000002</v>
      </c>
      <c r="D11" s="4">
        <f t="shared" si="1"/>
        <v>1332.099804772968</v>
      </c>
      <c r="E11" s="3">
        <f aca="true" t="shared" si="2" ref="E11:E74">D11-D10</f>
        <v>42.05544609296771</v>
      </c>
      <c r="F11" s="33">
        <f aca="true" t="shared" si="3" ref="F11:F74">((B11-B10))/B10</f>
        <v>0.03259999999999983</v>
      </c>
      <c r="G11" s="31">
        <f aca="true" t="shared" si="4" ref="G11:G37">(D11-D10)/D10</f>
        <v>0.032599999999999775</v>
      </c>
      <c r="H11" s="9">
        <f aca="true" t="shared" si="5" ref="H11:H37">H10</f>
        <v>1.1</v>
      </c>
      <c r="I11" s="4">
        <f aca="true" t="shared" si="6" ref="I11:I74">D11-B11</f>
        <v>121.09998225208801</v>
      </c>
    </row>
    <row r="12" spans="1:9" ht="15">
      <c r="A12" s="8" t="s">
        <v>56</v>
      </c>
      <c r="B12" s="12">
        <f>'2013'!D12</f>
        <v>1250.40481384056</v>
      </c>
      <c r="C12" s="2">
        <f t="shared" si="0"/>
        <v>0.10000000000000014</v>
      </c>
      <c r="D12" s="4">
        <f t="shared" si="1"/>
        <v>1375.4452952246163</v>
      </c>
      <c r="E12" s="3">
        <f t="shared" si="2"/>
        <v>43.3454904516484</v>
      </c>
      <c r="F12" s="33">
        <f t="shared" si="3"/>
        <v>0.032539221382917094</v>
      </c>
      <c r="G12" s="31">
        <f t="shared" si="4"/>
        <v>0.03253922138291721</v>
      </c>
      <c r="H12" s="9">
        <f t="shared" si="5"/>
        <v>1.1</v>
      </c>
      <c r="I12" s="4">
        <f t="shared" si="6"/>
        <v>125.04048138405619</v>
      </c>
    </row>
    <row r="13" spans="1:9" ht="15">
      <c r="A13" s="8" t="s">
        <v>57</v>
      </c>
      <c r="B13" s="12">
        <f>'2013'!D13</f>
        <v>1291.09984951892</v>
      </c>
      <c r="C13" s="2">
        <f t="shared" si="0"/>
        <v>0.10000000000000007</v>
      </c>
      <c r="D13" s="4">
        <f t="shared" si="1"/>
        <v>1420.2098344708122</v>
      </c>
      <c r="E13" s="3">
        <f t="shared" si="2"/>
        <v>44.76453924619591</v>
      </c>
      <c r="F13" s="33">
        <f t="shared" si="3"/>
        <v>0.03254548865128493</v>
      </c>
      <c r="G13" s="31">
        <f t="shared" si="4"/>
        <v>0.032545488651284864</v>
      </c>
      <c r="H13" s="9">
        <f t="shared" si="5"/>
        <v>1.1</v>
      </c>
      <c r="I13" s="4">
        <f t="shared" si="6"/>
        <v>129.1099849518921</v>
      </c>
    </row>
    <row r="14" spans="1:9" ht="15">
      <c r="A14" s="8" t="s">
        <v>58</v>
      </c>
      <c r="B14" s="12">
        <f>'2013'!D14</f>
        <v>1333.0849295559601</v>
      </c>
      <c r="C14" s="2">
        <f t="shared" si="0"/>
        <v>0.10000000000000013</v>
      </c>
      <c r="D14" s="4">
        <f t="shared" si="1"/>
        <v>1466.3934225115563</v>
      </c>
      <c r="E14" s="3">
        <f t="shared" si="2"/>
        <v>46.1835880407441</v>
      </c>
      <c r="F14" s="33">
        <f t="shared" si="3"/>
        <v>0.03251884821509674</v>
      </c>
      <c r="G14" s="31">
        <f t="shared" si="4"/>
        <v>0.032518848215096804</v>
      </c>
      <c r="H14" s="9">
        <f t="shared" si="5"/>
        <v>1.1</v>
      </c>
      <c r="I14" s="4">
        <f t="shared" si="6"/>
        <v>133.3084929555962</v>
      </c>
    </row>
    <row r="15" spans="1:9" ht="15">
      <c r="A15" s="8" t="s">
        <v>59</v>
      </c>
      <c r="B15" s="12">
        <f>'2013'!D15</f>
        <v>1376.4773307115602</v>
      </c>
      <c r="C15" s="2">
        <f t="shared" si="0"/>
        <v>0.1000000000000001</v>
      </c>
      <c r="D15" s="4">
        <f t="shared" si="1"/>
        <v>1514.1250637827163</v>
      </c>
      <c r="E15" s="3">
        <f t="shared" si="2"/>
        <v>47.731641271160015</v>
      </c>
      <c r="F15" s="33">
        <f t="shared" si="3"/>
        <v>0.03255036509193283</v>
      </c>
      <c r="G15" s="31">
        <f t="shared" si="4"/>
        <v>0.03255036509193279</v>
      </c>
      <c r="H15" s="9">
        <f t="shared" si="5"/>
        <v>1.1</v>
      </c>
      <c r="I15" s="4">
        <f t="shared" si="6"/>
        <v>137.64773307115615</v>
      </c>
    </row>
    <row r="16" spans="1:9" ht="15">
      <c r="A16" s="8" t="s">
        <v>60</v>
      </c>
      <c r="B16" s="12">
        <f>'2013'!D16</f>
        <v>1421.3943297456003</v>
      </c>
      <c r="C16" s="2">
        <f t="shared" si="0"/>
        <v>0.10000000000000006</v>
      </c>
      <c r="D16" s="4">
        <f t="shared" si="1"/>
        <v>1563.5337627201604</v>
      </c>
      <c r="E16" s="3">
        <f t="shared" si="2"/>
        <v>49.408698937444115</v>
      </c>
      <c r="F16" s="33">
        <f t="shared" si="3"/>
        <v>0.03263184800204492</v>
      </c>
      <c r="G16" s="31">
        <f t="shared" si="4"/>
        <v>0.03263184800204488</v>
      </c>
      <c r="H16" s="9">
        <f t="shared" si="5"/>
        <v>1.1</v>
      </c>
      <c r="I16" s="4">
        <f t="shared" si="6"/>
        <v>142.13943297456012</v>
      </c>
    </row>
    <row r="17" spans="1:9" ht="15">
      <c r="A17" s="8" t="s">
        <v>61</v>
      </c>
      <c r="B17" s="12">
        <f>'2013'!D17</f>
        <v>1467.6013731383202</v>
      </c>
      <c r="C17" s="2">
        <f t="shared" si="0"/>
        <v>0.10000000000000002</v>
      </c>
      <c r="D17" s="4">
        <f t="shared" si="1"/>
        <v>1614.3615104521523</v>
      </c>
      <c r="E17" s="3">
        <f t="shared" si="2"/>
        <v>50.82774773199185</v>
      </c>
      <c r="F17" s="33">
        <f t="shared" si="3"/>
        <v>0.03250825082508245</v>
      </c>
      <c r="G17" s="31">
        <f t="shared" si="4"/>
        <v>0.0325082508250824</v>
      </c>
      <c r="H17" s="9">
        <f t="shared" si="5"/>
        <v>1.1</v>
      </c>
      <c r="I17" s="4">
        <f t="shared" si="6"/>
        <v>146.76013731383205</v>
      </c>
    </row>
    <row r="18" spans="1:9" ht="15">
      <c r="A18" s="8" t="s">
        <v>62</v>
      </c>
      <c r="B18" s="12">
        <f>'2013'!D18</f>
        <v>1515.45029116936</v>
      </c>
      <c r="C18" s="2">
        <f t="shared" si="0"/>
        <v>0.10000000000000007</v>
      </c>
      <c r="D18" s="4">
        <f t="shared" si="1"/>
        <v>1666.9953202862962</v>
      </c>
      <c r="E18" s="3">
        <f t="shared" si="2"/>
        <v>52.633809834143904</v>
      </c>
      <c r="F18" s="33">
        <f t="shared" si="3"/>
        <v>0.03260348409781033</v>
      </c>
      <c r="G18" s="31">
        <f t="shared" si="4"/>
        <v>0.03260348409781039</v>
      </c>
      <c r="H18" s="9">
        <f t="shared" si="5"/>
        <v>1.1</v>
      </c>
      <c r="I18" s="4">
        <f t="shared" si="6"/>
        <v>151.54502911693612</v>
      </c>
    </row>
    <row r="19" spans="1:9" ht="15">
      <c r="A19" s="8" t="s">
        <v>63</v>
      </c>
      <c r="B19" s="12">
        <f>'2013'!D19</f>
        <v>1564.7065303189602</v>
      </c>
      <c r="C19" s="2">
        <f t="shared" si="0"/>
        <v>0.10000000000000003</v>
      </c>
      <c r="D19" s="4">
        <f t="shared" si="1"/>
        <v>1721.1771833508562</v>
      </c>
      <c r="E19" s="3">
        <f t="shared" si="2"/>
        <v>54.18186306456005</v>
      </c>
      <c r="F19" s="33">
        <f t="shared" si="3"/>
        <v>0.032502708559046654</v>
      </c>
      <c r="G19" s="31">
        <f t="shared" si="4"/>
        <v>0.03250270855904661</v>
      </c>
      <c r="H19" s="9">
        <f t="shared" si="5"/>
        <v>1.1</v>
      </c>
      <c r="I19" s="4">
        <f t="shared" si="6"/>
        <v>156.47065303189606</v>
      </c>
    </row>
    <row r="20" spans="1:9" ht="15">
      <c r="A20" s="8" t="s">
        <v>64</v>
      </c>
      <c r="B20" s="12">
        <f>'2013'!D20</f>
        <v>1615.7219208667598</v>
      </c>
      <c r="C20" s="2">
        <f t="shared" si="0"/>
        <v>0.10000000000000006</v>
      </c>
      <c r="D20" s="4">
        <f t="shared" si="1"/>
        <v>1777.2941129534358</v>
      </c>
      <c r="E20" s="3">
        <f t="shared" si="2"/>
        <v>56.1169296025796</v>
      </c>
      <c r="F20" s="33">
        <f t="shared" si="3"/>
        <v>0.03260380752510842</v>
      </c>
      <c r="G20" s="31">
        <f t="shared" si="4"/>
        <v>0.03260380752510844</v>
      </c>
      <c r="H20" s="9">
        <f t="shared" si="5"/>
        <v>1.1</v>
      </c>
      <c r="I20" s="4">
        <f t="shared" si="6"/>
        <v>161.57219208667607</v>
      </c>
    </row>
    <row r="21" spans="1:9" ht="15">
      <c r="A21" s="8" t="s">
        <v>65</v>
      </c>
      <c r="B21" s="12">
        <f>'2013'!D21</f>
        <v>1668.2619092930001</v>
      </c>
      <c r="C21" s="2">
        <f t="shared" si="0"/>
        <v>0.10000000000000005</v>
      </c>
      <c r="D21" s="4">
        <f t="shared" si="1"/>
        <v>1835.0881002223002</v>
      </c>
      <c r="E21" s="3">
        <f t="shared" si="2"/>
        <v>57.793987268864385</v>
      </c>
      <c r="F21" s="33">
        <f t="shared" si="3"/>
        <v>0.03251796472381529</v>
      </c>
      <c r="G21" s="31">
        <f t="shared" si="4"/>
        <v>0.032517964723815275</v>
      </c>
      <c r="H21" s="9">
        <f t="shared" si="5"/>
        <v>1.1</v>
      </c>
      <c r="I21" s="4">
        <f t="shared" si="6"/>
        <v>166.82619092930008</v>
      </c>
    </row>
    <row r="22" spans="1:9" ht="15">
      <c r="A22" s="8" t="s">
        <v>66</v>
      </c>
      <c r="B22" s="12">
        <f>'2013'!D22</f>
        <v>1722.5610491174402</v>
      </c>
      <c r="C22" s="2">
        <f t="shared" si="0"/>
        <v>0.10000000000000007</v>
      </c>
      <c r="D22" s="4">
        <f t="shared" si="1"/>
        <v>1894.8171540291844</v>
      </c>
      <c r="E22" s="3">
        <f t="shared" si="2"/>
        <v>59.72905380688417</v>
      </c>
      <c r="F22" s="33">
        <f t="shared" si="3"/>
        <v>0.03254833040421798</v>
      </c>
      <c r="G22" s="31">
        <f t="shared" si="4"/>
        <v>0.032548330404218014</v>
      </c>
      <c r="H22" s="9">
        <f t="shared" si="5"/>
        <v>1.1</v>
      </c>
      <c r="I22" s="4">
        <f t="shared" si="6"/>
        <v>172.25610491174416</v>
      </c>
    </row>
    <row r="23" spans="1:9" ht="15">
      <c r="A23" s="8" t="s">
        <v>67</v>
      </c>
      <c r="B23" s="12">
        <f>'2013'!D23</f>
        <v>1778.61934034008</v>
      </c>
      <c r="C23" s="2">
        <f t="shared" si="0"/>
        <v>0.10000000000000003</v>
      </c>
      <c r="D23" s="4">
        <f t="shared" si="1"/>
        <v>1956.4812743740881</v>
      </c>
      <c r="E23" s="3">
        <f t="shared" si="2"/>
        <v>61.66412034490372</v>
      </c>
      <c r="F23" s="33">
        <f t="shared" si="3"/>
        <v>0.03254357298474934</v>
      </c>
      <c r="G23" s="31">
        <f t="shared" si="4"/>
        <v>0.0325435729847493</v>
      </c>
      <c r="H23" s="9">
        <f t="shared" si="5"/>
        <v>1.1</v>
      </c>
      <c r="I23" s="4">
        <f t="shared" si="6"/>
        <v>177.86193403400807</v>
      </c>
    </row>
    <row r="24" spans="1:9" ht="15">
      <c r="A24" s="8" t="s">
        <v>68</v>
      </c>
      <c r="B24" s="12">
        <f>'2013'!D24</f>
        <v>1836.5540597208</v>
      </c>
      <c r="C24" s="2">
        <f t="shared" si="0"/>
        <v>0.1000000000000001</v>
      </c>
      <c r="D24" s="4">
        <f t="shared" si="1"/>
        <v>2020.2094656928803</v>
      </c>
      <c r="E24" s="3">
        <f t="shared" si="2"/>
        <v>63.72819131879214</v>
      </c>
      <c r="F24" s="33">
        <f t="shared" si="3"/>
        <v>0.032572860345509706</v>
      </c>
      <c r="G24" s="31">
        <f t="shared" si="4"/>
        <v>0.03257286034550976</v>
      </c>
      <c r="H24" s="9">
        <f t="shared" si="5"/>
        <v>1.1</v>
      </c>
      <c r="I24" s="4">
        <f t="shared" si="6"/>
        <v>183.6554059720802</v>
      </c>
    </row>
    <row r="25" spans="1:9" ht="15">
      <c r="A25" s="8" t="s">
        <v>69</v>
      </c>
      <c r="B25" s="12">
        <f>'2013'!D25</f>
        <v>1896.3652072596</v>
      </c>
      <c r="C25" s="2">
        <f t="shared" si="0"/>
        <v>0.10000000000000002</v>
      </c>
      <c r="D25" s="4">
        <f t="shared" si="1"/>
        <v>2086.00172798556</v>
      </c>
      <c r="E25" s="3">
        <f t="shared" si="2"/>
        <v>65.79226229267988</v>
      </c>
      <c r="F25" s="33">
        <f t="shared" si="3"/>
        <v>0.03256704980842912</v>
      </c>
      <c r="G25" s="31">
        <f t="shared" si="4"/>
        <v>0.032567049808429054</v>
      </c>
      <c r="H25" s="9">
        <f t="shared" si="5"/>
        <v>1.1</v>
      </c>
      <c r="I25" s="4">
        <f t="shared" si="6"/>
        <v>189.63652072596005</v>
      </c>
    </row>
    <row r="26" spans="1:9" ht="15">
      <c r="A26" s="8" t="s">
        <v>70</v>
      </c>
      <c r="B26" s="12">
        <f>'2013'!D26</f>
        <v>1958.17005971636</v>
      </c>
      <c r="C26" s="2">
        <f t="shared" si="0"/>
        <v>0.10000000000000014</v>
      </c>
      <c r="D26" s="4">
        <f t="shared" si="1"/>
        <v>2153.987065687996</v>
      </c>
      <c r="E26" s="3">
        <f t="shared" si="2"/>
        <v>67.98533770243603</v>
      </c>
      <c r="F26" s="33">
        <f t="shared" si="3"/>
        <v>0.03259121830550392</v>
      </c>
      <c r="G26" s="31">
        <f t="shared" si="4"/>
        <v>0.03259121830550403</v>
      </c>
      <c r="H26" s="9">
        <f t="shared" si="5"/>
        <v>1.1</v>
      </c>
      <c r="I26" s="4">
        <f t="shared" si="6"/>
        <v>195.81700597163626</v>
      </c>
    </row>
    <row r="27" spans="1:9" ht="15">
      <c r="A27" s="8" t="s">
        <v>71</v>
      </c>
      <c r="B27" s="12">
        <f>'2013'!D27</f>
        <v>2021.8513403312</v>
      </c>
      <c r="C27" s="2">
        <f t="shared" si="0"/>
        <v>0.1</v>
      </c>
      <c r="D27" s="4">
        <f t="shared" si="1"/>
        <v>2224.03647436432</v>
      </c>
      <c r="E27" s="3">
        <f t="shared" si="2"/>
        <v>70.04940867632376</v>
      </c>
      <c r="F27" s="33">
        <f t="shared" si="3"/>
        <v>0.032520812121938095</v>
      </c>
      <c r="G27" s="31">
        <f t="shared" si="4"/>
        <v>0.03252081212193796</v>
      </c>
      <c r="H27" s="9">
        <f t="shared" si="5"/>
        <v>1.1</v>
      </c>
      <c r="I27" s="4">
        <f t="shared" si="6"/>
        <v>202.18513403312</v>
      </c>
    </row>
    <row r="28" spans="1:9" ht="15">
      <c r="A28" s="8" t="s">
        <v>72</v>
      </c>
      <c r="B28" s="12">
        <f>'2013'!D28</f>
        <v>2087.6436026238803</v>
      </c>
      <c r="C28" s="2">
        <f t="shared" si="0"/>
        <v>0.1000000000000002</v>
      </c>
      <c r="D28" s="4">
        <f t="shared" si="1"/>
        <v>2296.4079628862687</v>
      </c>
      <c r="E28" s="3">
        <f t="shared" si="2"/>
        <v>72.37148852194878</v>
      </c>
      <c r="F28" s="33">
        <f t="shared" si="3"/>
        <v>0.032540603248260025</v>
      </c>
      <c r="G28" s="31">
        <f t="shared" si="4"/>
        <v>0.03254060324826021</v>
      </c>
      <c r="H28" s="9">
        <f t="shared" si="5"/>
        <v>1.1</v>
      </c>
      <c r="I28" s="4">
        <f t="shared" si="6"/>
        <v>208.76436026238844</v>
      </c>
    </row>
    <row r="29" spans="1:9" ht="15">
      <c r="A29" s="8" t="s">
        <v>73</v>
      </c>
      <c r="B29" s="12">
        <f>'2013'!D29</f>
        <v>2155.66412335428</v>
      </c>
      <c r="C29" s="2">
        <f t="shared" si="0"/>
        <v>0.10000000000000006</v>
      </c>
      <c r="D29" s="4">
        <f t="shared" si="1"/>
        <v>2371.230535689708</v>
      </c>
      <c r="E29" s="3">
        <f t="shared" si="2"/>
        <v>74.82257280343947</v>
      </c>
      <c r="F29" s="33">
        <f t="shared" si="3"/>
        <v>0.0325824391888095</v>
      </c>
      <c r="G29" s="31">
        <f t="shared" si="4"/>
        <v>0.032582439188809376</v>
      </c>
      <c r="H29" s="9">
        <f t="shared" si="5"/>
        <v>1.1</v>
      </c>
      <c r="I29" s="4">
        <f t="shared" si="6"/>
        <v>215.56641233542814</v>
      </c>
    </row>
    <row r="30" spans="1:9" ht="15">
      <c r="A30" s="8" t="s">
        <v>74</v>
      </c>
      <c r="B30" s="12">
        <f>'2013'!D30</f>
        <v>2225.79562576252</v>
      </c>
      <c r="C30" s="2">
        <f t="shared" si="0"/>
        <v>0.10000000000000005</v>
      </c>
      <c r="D30" s="4">
        <f t="shared" si="1"/>
        <v>2448.375188338772</v>
      </c>
      <c r="E30" s="3">
        <f t="shared" si="2"/>
        <v>77.14465264906403</v>
      </c>
      <c r="F30" s="33">
        <f t="shared" si="3"/>
        <v>0.03253359447255321</v>
      </c>
      <c r="G30" s="31">
        <f t="shared" si="4"/>
        <v>0.03253359447255319</v>
      </c>
      <c r="H30" s="9">
        <f t="shared" si="5"/>
        <v>1.1</v>
      </c>
      <c r="I30" s="4">
        <f t="shared" si="6"/>
        <v>222.5795625762521</v>
      </c>
    </row>
    <row r="31" spans="1:9" ht="15">
      <c r="A31" s="8" t="s">
        <v>75</v>
      </c>
      <c r="B31" s="12">
        <f>'2013'!D31</f>
        <v>2298.2726633683606</v>
      </c>
      <c r="C31" s="2">
        <f t="shared" si="0"/>
        <v>0.10000000000000003</v>
      </c>
      <c r="D31" s="4">
        <f t="shared" si="1"/>
        <v>2528.0999297051967</v>
      </c>
      <c r="E31" s="3">
        <f t="shared" si="2"/>
        <v>79.7247413664245</v>
      </c>
      <c r="F31" s="33">
        <f t="shared" si="3"/>
        <v>0.03256230570630717</v>
      </c>
      <c r="G31" s="31">
        <f t="shared" si="4"/>
        <v>0.03256230570630717</v>
      </c>
      <c r="H31" s="9">
        <f t="shared" si="5"/>
        <v>1.1</v>
      </c>
      <c r="I31" s="4">
        <f t="shared" si="6"/>
        <v>229.82726633683615</v>
      </c>
    </row>
    <row r="32" spans="1:9" ht="15">
      <c r="A32" s="8" t="s">
        <v>76</v>
      </c>
      <c r="B32" s="12">
        <f>'2013'!D32</f>
        <v>2373.0952361718</v>
      </c>
      <c r="C32" s="2">
        <f t="shared" si="0"/>
        <v>0.10000000000000012</v>
      </c>
      <c r="D32" s="4">
        <f t="shared" si="1"/>
        <v>2610.4047597889803</v>
      </c>
      <c r="E32" s="3">
        <f t="shared" si="2"/>
        <v>82.3048300837836</v>
      </c>
      <c r="F32" s="33">
        <f t="shared" si="3"/>
        <v>0.032556003469918625</v>
      </c>
      <c r="G32" s="31">
        <f t="shared" si="4"/>
        <v>0.032556003469918694</v>
      </c>
      <c r="H32" s="9">
        <f t="shared" si="5"/>
        <v>1.1</v>
      </c>
      <c r="I32" s="4">
        <f t="shared" si="6"/>
        <v>237.30952361718028</v>
      </c>
    </row>
    <row r="33" spans="1:9" ht="15">
      <c r="A33" s="8" t="s">
        <v>77</v>
      </c>
      <c r="B33" s="12">
        <f>'2013'!D33</f>
        <v>2450.38062093272</v>
      </c>
      <c r="C33" s="2">
        <f t="shared" si="0"/>
        <v>0.10000000000000017</v>
      </c>
      <c r="D33" s="4">
        <f t="shared" si="1"/>
        <v>2695.4186830259923</v>
      </c>
      <c r="E33" s="3">
        <f t="shared" si="2"/>
        <v>85.01392323701202</v>
      </c>
      <c r="F33" s="33">
        <f t="shared" si="3"/>
        <v>0.032567333827526516</v>
      </c>
      <c r="G33" s="31">
        <f t="shared" si="4"/>
        <v>0.032567333827526565</v>
      </c>
      <c r="H33" s="9">
        <f t="shared" si="5"/>
        <v>1.1</v>
      </c>
      <c r="I33" s="4">
        <f t="shared" si="6"/>
        <v>245.0380620932724</v>
      </c>
    </row>
    <row r="34" spans="1:9" ht="15">
      <c r="A34" s="8" t="s">
        <v>78</v>
      </c>
      <c r="B34" s="12">
        <f>'2013'!D34</f>
        <v>2530.12881765112</v>
      </c>
      <c r="C34" s="2">
        <f t="shared" si="0"/>
        <v>0.10000000000000003</v>
      </c>
      <c r="D34" s="4">
        <f t="shared" si="1"/>
        <v>2783.141699416232</v>
      </c>
      <c r="E34" s="3">
        <f t="shared" si="2"/>
        <v>87.72301639023954</v>
      </c>
      <c r="F34" s="33">
        <f t="shared" si="3"/>
        <v>0.032545228295204315</v>
      </c>
      <c r="G34" s="31">
        <f t="shared" si="4"/>
        <v>0.03254522829520419</v>
      </c>
      <c r="H34" s="9">
        <f t="shared" si="5"/>
        <v>1.1</v>
      </c>
      <c r="I34" s="4">
        <f t="shared" si="6"/>
        <v>253.01288176511207</v>
      </c>
    </row>
    <row r="35" spans="1:9" ht="15">
      <c r="A35" s="8" t="s">
        <v>79</v>
      </c>
      <c r="B35" s="12">
        <f>'2013'!D35</f>
        <v>2612.57437984676</v>
      </c>
      <c r="C35" s="2">
        <f t="shared" si="0"/>
        <v>0.10000000000000017</v>
      </c>
      <c r="D35" s="4">
        <f t="shared" si="1"/>
        <v>2873.8318178314366</v>
      </c>
      <c r="E35" s="3">
        <f t="shared" si="2"/>
        <v>90.69011841520478</v>
      </c>
      <c r="F35" s="33">
        <f t="shared" si="3"/>
        <v>0.03258551960693443</v>
      </c>
      <c r="G35" s="31">
        <f t="shared" si="4"/>
        <v>0.03258551960693455</v>
      </c>
      <c r="H35" s="9">
        <f t="shared" si="5"/>
        <v>1.1</v>
      </c>
      <c r="I35" s="4">
        <f t="shared" si="6"/>
        <v>261.25743798467647</v>
      </c>
    </row>
    <row r="36" spans="1:9" ht="15">
      <c r="A36" s="8" t="s">
        <v>80</v>
      </c>
      <c r="B36" s="12">
        <f>'2013'!D36</f>
        <v>2697.6000307597596</v>
      </c>
      <c r="C36" s="2">
        <f>(D36-B36)/B36</f>
        <v>0.10000000000000013</v>
      </c>
      <c r="D36" s="4">
        <f t="shared" si="1"/>
        <v>2967.360033835736</v>
      </c>
      <c r="E36" s="3">
        <f t="shared" si="2"/>
        <v>93.52821600429934</v>
      </c>
      <c r="F36" s="33">
        <f t="shared" si="3"/>
        <v>0.032544777124388184</v>
      </c>
      <c r="G36" s="31">
        <f t="shared" si="4"/>
        <v>0.03254477712438814</v>
      </c>
      <c r="H36" s="9">
        <f t="shared" si="5"/>
        <v>1.1</v>
      </c>
      <c r="I36" s="4">
        <f t="shared" si="6"/>
        <v>269.76000307597633</v>
      </c>
    </row>
    <row r="37" spans="1:9" ht="15">
      <c r="A37" s="15" t="s">
        <v>0</v>
      </c>
      <c r="B37" s="55">
        <f>'2013'!D37</f>
        <v>2785.44032390988</v>
      </c>
      <c r="C37" s="17">
        <f>(D37-B37)/B37</f>
        <v>0.10000000000000013</v>
      </c>
      <c r="D37" s="54">
        <f t="shared" si="1"/>
        <v>3063.9843563008685</v>
      </c>
      <c r="E37" s="18">
        <f t="shared" si="2"/>
        <v>96.62432246513254</v>
      </c>
      <c r="F37" s="34">
        <f t="shared" si="3"/>
        <v>0.032562385879488925</v>
      </c>
      <c r="G37" s="32">
        <f t="shared" si="4"/>
        <v>0.03256238587948892</v>
      </c>
      <c r="H37" s="9">
        <f t="shared" si="5"/>
        <v>1.1</v>
      </c>
      <c r="I37" s="4">
        <f t="shared" si="6"/>
        <v>278.5440323909884</v>
      </c>
    </row>
    <row r="38" spans="1:9" ht="15">
      <c r="A38" s="1" t="s">
        <v>1</v>
      </c>
      <c r="B38" s="12">
        <f>'2013'!D38</f>
        <v>2864.8253731413115</v>
      </c>
      <c r="C38" s="2">
        <f aca="true" t="shared" si="7" ref="C38:C86">(D38-B38)/B38</f>
        <v>0.09839572192513396</v>
      </c>
      <c r="D38" s="4">
        <f>D37+D37*G38</f>
        <v>3146.711933920992</v>
      </c>
      <c r="E38" s="3">
        <f t="shared" si="2"/>
        <v>82.72757762012361</v>
      </c>
      <c r="F38" s="33">
        <f t="shared" si="3"/>
        <v>0.02849999999999992</v>
      </c>
      <c r="G38" s="31">
        <v>0.027</v>
      </c>
      <c r="I38" s="4">
        <f t="shared" si="6"/>
        <v>281.8865607796806</v>
      </c>
    </row>
    <row r="39" spans="1:9" ht="15">
      <c r="A39" s="1" t="s">
        <v>2</v>
      </c>
      <c r="B39" s="12">
        <f>'2013'!D39</f>
        <v>2946.472896275839</v>
      </c>
      <c r="C39" s="2">
        <f t="shared" si="7"/>
        <v>0.09679378358494163</v>
      </c>
      <c r="D39" s="4">
        <f aca="true" t="shared" si="8" ref="D39:D86">D38+D38*G38</f>
        <v>3231.673156136859</v>
      </c>
      <c r="E39" s="3">
        <f t="shared" si="2"/>
        <v>84.96122221586666</v>
      </c>
      <c r="F39" s="33">
        <f t="shared" si="3"/>
        <v>0.02850000000000006</v>
      </c>
      <c r="G39" s="31">
        <f aca="true" t="shared" si="9" ref="G39:G102">G38</f>
        <v>0.027</v>
      </c>
      <c r="I39" s="4">
        <f t="shared" si="6"/>
        <v>285.20025986101973</v>
      </c>
    </row>
    <row r="40" spans="1:9" ht="15">
      <c r="A40" s="1" t="s">
        <v>3</v>
      </c>
      <c r="B40" s="12">
        <f>'2013'!D40</f>
        <v>3030.4473738197003</v>
      </c>
      <c r="C40" s="2">
        <f t="shared" si="7"/>
        <v>0.0951941815670735</v>
      </c>
      <c r="D40" s="4">
        <f t="shared" si="8"/>
        <v>3318.928331352554</v>
      </c>
      <c r="E40" s="3">
        <f t="shared" si="2"/>
        <v>87.25517521569509</v>
      </c>
      <c r="F40" s="33">
        <f t="shared" si="3"/>
        <v>0.02849999999999993</v>
      </c>
      <c r="G40" s="31">
        <f t="shared" si="9"/>
        <v>0.027</v>
      </c>
      <c r="I40" s="4">
        <f t="shared" si="6"/>
        <v>288.4809575328536</v>
      </c>
    </row>
    <row r="41" spans="1:9" ht="15">
      <c r="A41" s="1" t="s">
        <v>4</v>
      </c>
      <c r="B41" s="12">
        <f>'2013'!D41</f>
        <v>3116.8151239735616</v>
      </c>
      <c r="C41" s="2">
        <f t="shared" si="7"/>
        <v>0.09359691246415609</v>
      </c>
      <c r="D41" s="4">
        <f t="shared" si="8"/>
        <v>3408.539396299073</v>
      </c>
      <c r="E41" s="3">
        <f t="shared" si="2"/>
        <v>89.61106494651904</v>
      </c>
      <c r="F41" s="33">
        <f t="shared" si="3"/>
        <v>0.028499999999999973</v>
      </c>
      <c r="G41" s="31">
        <f t="shared" si="9"/>
        <v>0.027</v>
      </c>
      <c r="I41" s="4">
        <f t="shared" si="6"/>
        <v>291.72427232551127</v>
      </c>
    </row>
    <row r="42" spans="1:9" ht="15">
      <c r="A42" s="1" t="s">
        <v>5</v>
      </c>
      <c r="B42" s="12">
        <f>'2013'!D42</f>
        <v>3205.644355006808</v>
      </c>
      <c r="C42" s="2">
        <f t="shared" si="7"/>
        <v>0.09200197287378556</v>
      </c>
      <c r="D42" s="4">
        <f t="shared" si="8"/>
        <v>3500.569959999148</v>
      </c>
      <c r="E42" s="3">
        <f t="shared" si="2"/>
        <v>92.03056370007516</v>
      </c>
      <c r="F42" s="33">
        <f t="shared" si="3"/>
        <v>0.028499999999999928</v>
      </c>
      <c r="G42" s="31">
        <f t="shared" si="9"/>
        <v>0.027</v>
      </c>
      <c r="I42" s="4">
        <f t="shared" si="6"/>
        <v>294.92560499234014</v>
      </c>
    </row>
    <row r="43" spans="1:9" ht="15">
      <c r="A43" s="1" t="s">
        <v>6</v>
      </c>
      <c r="B43" s="12">
        <f>'2013'!D43</f>
        <v>3297.0052191245018</v>
      </c>
      <c r="C43" s="2">
        <f t="shared" si="7"/>
        <v>0.09040935939851998</v>
      </c>
      <c r="D43" s="4">
        <f t="shared" si="8"/>
        <v>3595.085348919125</v>
      </c>
      <c r="E43" s="3">
        <f t="shared" si="2"/>
        <v>94.51538891997689</v>
      </c>
      <c r="F43" s="33">
        <f t="shared" si="3"/>
        <v>0.028499999999999942</v>
      </c>
      <c r="G43" s="31">
        <f t="shared" si="9"/>
        <v>0.027</v>
      </c>
      <c r="I43" s="4">
        <f t="shared" si="6"/>
        <v>298.0801297946232</v>
      </c>
    </row>
    <row r="44" spans="1:9" ht="15">
      <c r="A44" s="1" t="s">
        <v>7</v>
      </c>
      <c r="B44" s="12">
        <f>'2013'!D44</f>
        <v>3390.96986786955</v>
      </c>
      <c r="C44" s="2">
        <f t="shared" si="7"/>
        <v>0.08881906864587273</v>
      </c>
      <c r="D44" s="4">
        <f t="shared" si="8"/>
        <v>3692.1526533399415</v>
      </c>
      <c r="E44" s="3">
        <f t="shared" si="2"/>
        <v>97.06730442081653</v>
      </c>
      <c r="F44" s="33">
        <f t="shared" si="3"/>
        <v>0.028499999999999963</v>
      </c>
      <c r="G44" s="31">
        <f t="shared" si="9"/>
        <v>0.027</v>
      </c>
      <c r="I44" s="4">
        <f t="shared" si="6"/>
        <v>301.18278547039154</v>
      </c>
    </row>
    <row r="45" spans="1:9" ht="15">
      <c r="A45" s="1" t="s">
        <v>8</v>
      </c>
      <c r="B45" s="12">
        <f>'2013'!D45</f>
        <v>3487.612509103832</v>
      </c>
      <c r="C45" s="2">
        <f t="shared" si="7"/>
        <v>0.08723109722830465</v>
      </c>
      <c r="D45" s="4">
        <f t="shared" si="8"/>
        <v>3791.84077498012</v>
      </c>
      <c r="E45" s="3">
        <f t="shared" si="2"/>
        <v>99.68812164017845</v>
      </c>
      <c r="F45" s="33">
        <f t="shared" si="3"/>
        <v>0.02849999999999998</v>
      </c>
      <c r="G45" s="31">
        <f t="shared" si="9"/>
        <v>0.027</v>
      </c>
      <c r="I45" s="4">
        <f t="shared" si="6"/>
        <v>304.2282658762879</v>
      </c>
    </row>
    <row r="46" spans="1:9" ht="15">
      <c r="A46" s="1" t="s">
        <v>9</v>
      </c>
      <c r="B46" s="12">
        <f>'2013'!D46</f>
        <v>3587.0094656132915</v>
      </c>
      <c r="C46" s="2">
        <f t="shared" si="7"/>
        <v>0.08564544176321709</v>
      </c>
      <c r="D46" s="4">
        <f t="shared" si="8"/>
        <v>3894.220475904583</v>
      </c>
      <c r="E46" s="3">
        <f t="shared" si="2"/>
        <v>102.37970092446312</v>
      </c>
      <c r="F46" s="33">
        <f t="shared" si="3"/>
        <v>0.028500000000000057</v>
      </c>
      <c r="G46" s="31">
        <f t="shared" si="9"/>
        <v>0.027</v>
      </c>
      <c r="I46" s="4">
        <f t="shared" si="6"/>
        <v>307.2110102912916</v>
      </c>
    </row>
    <row r="47" spans="1:9" ht="15">
      <c r="A47" s="1" t="s">
        <v>10</v>
      </c>
      <c r="B47" s="12">
        <f>'2013'!D47</f>
        <v>3689.23923538327</v>
      </c>
      <c r="C47" s="2">
        <f t="shared" si="7"/>
        <v>0.08406209887294507</v>
      </c>
      <c r="D47" s="4">
        <f t="shared" si="8"/>
        <v>3999.364428754007</v>
      </c>
      <c r="E47" s="3">
        <f t="shared" si="2"/>
        <v>105.14395284942384</v>
      </c>
      <c r="F47" s="33">
        <f t="shared" si="3"/>
        <v>0.02849999999999997</v>
      </c>
      <c r="G47" s="31">
        <f t="shared" si="9"/>
        <v>0.027</v>
      </c>
      <c r="I47" s="4">
        <f t="shared" si="6"/>
        <v>310.1251933707367</v>
      </c>
    </row>
    <row r="48" spans="1:9" ht="15">
      <c r="A48" s="1" t="s">
        <v>11</v>
      </c>
      <c r="B48" s="12">
        <f>'2013'!D48</f>
        <v>3794.3825535916935</v>
      </c>
      <c r="C48" s="2">
        <f t="shared" si="7"/>
        <v>0.08248106518474925</v>
      </c>
      <c r="D48" s="4">
        <f t="shared" si="8"/>
        <v>4107.347268330365</v>
      </c>
      <c r="E48" s="3">
        <f t="shared" si="2"/>
        <v>107.9828395763584</v>
      </c>
      <c r="F48" s="33">
        <f t="shared" si="3"/>
        <v>0.028500000000000043</v>
      </c>
      <c r="G48" s="31">
        <f t="shared" si="9"/>
        <v>0.027</v>
      </c>
      <c r="I48" s="4">
        <f t="shared" si="6"/>
        <v>312.9647147386718</v>
      </c>
    </row>
    <row r="49" spans="1:9" ht="15">
      <c r="A49" s="1" t="s">
        <v>12</v>
      </c>
      <c r="B49" s="12">
        <f>'2013'!D49</f>
        <v>3902.5224563690567</v>
      </c>
      <c r="C49" s="2">
        <f t="shared" si="7"/>
        <v>0.0809023373308094</v>
      </c>
      <c r="D49" s="4">
        <f t="shared" si="8"/>
        <v>4218.245644575285</v>
      </c>
      <c r="E49" s="3">
        <f t="shared" si="2"/>
        <v>110.89837624491975</v>
      </c>
      <c r="F49" s="33">
        <f t="shared" si="3"/>
        <v>0.028499999999999984</v>
      </c>
      <c r="G49" s="31">
        <f t="shared" si="9"/>
        <v>0.027</v>
      </c>
      <c r="I49" s="4">
        <f t="shared" si="6"/>
        <v>315.7231882062283</v>
      </c>
    </row>
    <row r="50" spans="1:9" ht="15">
      <c r="A50" s="1" t="s">
        <v>13</v>
      </c>
      <c r="B50" s="12">
        <f>'2013'!D50</f>
        <v>4013.744346375575</v>
      </c>
      <c r="C50" s="2">
        <f t="shared" si="7"/>
        <v>0.07932591194821709</v>
      </c>
      <c r="D50" s="4">
        <f t="shared" si="8"/>
        <v>4332.138276978818</v>
      </c>
      <c r="E50" s="3">
        <f t="shared" si="2"/>
        <v>113.89263240353284</v>
      </c>
      <c r="F50" s="33">
        <f t="shared" si="3"/>
        <v>0.028500000000000008</v>
      </c>
      <c r="G50" s="31">
        <f t="shared" si="9"/>
        <v>0.027</v>
      </c>
      <c r="I50" s="4">
        <f t="shared" si="6"/>
        <v>318.393930603243</v>
      </c>
    </row>
    <row r="51" spans="1:9" ht="15">
      <c r="A51" s="15" t="s">
        <v>14</v>
      </c>
      <c r="B51" s="55">
        <f>'2013'!D51</f>
        <v>4128.136060247279</v>
      </c>
      <c r="C51" s="17">
        <f t="shared" si="7"/>
        <v>0.07775178567896841</v>
      </c>
      <c r="D51" s="16">
        <f t="shared" si="8"/>
        <v>4449.106010457246</v>
      </c>
      <c r="E51" s="18">
        <f t="shared" si="2"/>
        <v>116.96773347842827</v>
      </c>
      <c r="F51" s="34">
        <f t="shared" si="3"/>
        <v>0.028499999999999984</v>
      </c>
      <c r="G51" s="32">
        <f t="shared" si="9"/>
        <v>0.027</v>
      </c>
      <c r="I51" s="4">
        <f t="shared" si="6"/>
        <v>320.96995020996746</v>
      </c>
    </row>
    <row r="52" spans="1:9" ht="15">
      <c r="A52" s="1" t="s">
        <v>15</v>
      </c>
      <c r="B52" s="12">
        <f>'2013'!D52</f>
        <v>4245.787937964326</v>
      </c>
      <c r="C52" s="2">
        <f t="shared" si="7"/>
        <v>0.07617995516995664</v>
      </c>
      <c r="D52" s="4">
        <f t="shared" si="8"/>
        <v>4569.231872739591</v>
      </c>
      <c r="E52" s="3">
        <f t="shared" si="2"/>
        <v>120.12586228234522</v>
      </c>
      <c r="F52" s="33">
        <f t="shared" si="3"/>
        <v>0.028500000000000057</v>
      </c>
      <c r="G52" s="31">
        <f t="shared" si="9"/>
        <v>0.027</v>
      </c>
      <c r="I52" s="4">
        <f t="shared" si="6"/>
        <v>323.443934775265</v>
      </c>
    </row>
    <row r="53" spans="1:9" ht="15">
      <c r="A53" s="1" t="s">
        <v>16</v>
      </c>
      <c r="B53" s="12">
        <f>'2013'!D53</f>
        <v>4366.79289419631</v>
      </c>
      <c r="C53" s="2">
        <f t="shared" si="7"/>
        <v>0.07461041707296584</v>
      </c>
      <c r="D53" s="4">
        <f t="shared" si="8"/>
        <v>4692.60113330356</v>
      </c>
      <c r="E53" s="3">
        <f t="shared" si="2"/>
        <v>123.36926056396896</v>
      </c>
      <c r="F53" s="33">
        <f t="shared" si="3"/>
        <v>0.028500000000000088</v>
      </c>
      <c r="G53" s="31">
        <f t="shared" si="9"/>
        <v>0.027</v>
      </c>
      <c r="I53" s="4">
        <f t="shared" si="6"/>
        <v>325.8082391072503</v>
      </c>
    </row>
    <row r="54" spans="1:9" ht="15">
      <c r="A54" s="1" t="s">
        <v>17</v>
      </c>
      <c r="B54" s="12">
        <f>'2013'!D54</f>
        <v>4491.246491680905</v>
      </c>
      <c r="C54" s="2">
        <f t="shared" si="7"/>
        <v>0.07304316804466308</v>
      </c>
      <c r="D54" s="4">
        <f t="shared" si="8"/>
        <v>4819.301363902757</v>
      </c>
      <c r="E54" s="3">
        <f t="shared" si="2"/>
        <v>126.7002305991964</v>
      </c>
      <c r="F54" s="33">
        <f t="shared" si="3"/>
        <v>0.028500000000000008</v>
      </c>
      <c r="G54" s="31">
        <f t="shared" si="9"/>
        <v>0.027</v>
      </c>
      <c r="I54" s="4">
        <f t="shared" si="6"/>
        <v>328.05487222185184</v>
      </c>
    </row>
    <row r="55" spans="1:9" ht="15">
      <c r="A55" s="1" t="s">
        <v>18</v>
      </c>
      <c r="B55" s="12">
        <f>'2013'!D55</f>
        <v>4619.247016693811</v>
      </c>
      <c r="C55" s="2">
        <f t="shared" si="7"/>
        <v>0.07147820474659104</v>
      </c>
      <c r="D55" s="4">
        <f t="shared" si="8"/>
        <v>4949.422500728131</v>
      </c>
      <c r="E55" s="3">
        <f t="shared" si="2"/>
        <v>130.12113682537438</v>
      </c>
      <c r="F55" s="33">
        <f t="shared" si="3"/>
        <v>0.02850000000000007</v>
      </c>
      <c r="G55" s="31">
        <f t="shared" si="9"/>
        <v>0.027</v>
      </c>
      <c r="I55" s="4">
        <f t="shared" si="6"/>
        <v>330.1754840343201</v>
      </c>
    </row>
    <row r="56" spans="1:9" ht="15">
      <c r="A56" s="1" t="s">
        <v>19</v>
      </c>
      <c r="B56" s="12">
        <f>'2013'!D56</f>
        <v>4750.895556669585</v>
      </c>
      <c r="C56" s="2">
        <f t="shared" si="7"/>
        <v>0.06991552384516178</v>
      </c>
      <c r="D56" s="4">
        <f t="shared" si="8"/>
        <v>5083.0569082477905</v>
      </c>
      <c r="E56" s="3">
        <f t="shared" si="2"/>
        <v>133.63440751965936</v>
      </c>
      <c r="F56" s="33">
        <f t="shared" si="3"/>
        <v>0.028500000000000067</v>
      </c>
      <c r="G56" s="31">
        <f t="shared" si="9"/>
        <v>0.027</v>
      </c>
      <c r="I56" s="4">
        <f t="shared" si="6"/>
        <v>332.16135157820554</v>
      </c>
    </row>
    <row r="57" spans="1:9" ht="15">
      <c r="A57" s="1" t="s">
        <v>20</v>
      </c>
      <c r="B57" s="12">
        <f>'2013'!D57</f>
        <v>4886.296080034668</v>
      </c>
      <c r="C57" s="2">
        <f t="shared" si="7"/>
        <v>0.06835512201164906</v>
      </c>
      <c r="D57" s="4">
        <f t="shared" si="8"/>
        <v>5220.2994447704805</v>
      </c>
      <c r="E57" s="3">
        <f t="shared" si="2"/>
        <v>137.24253652269</v>
      </c>
      <c r="F57" s="33">
        <f t="shared" si="3"/>
        <v>0.028500000000000015</v>
      </c>
      <c r="G57" s="31">
        <f t="shared" si="9"/>
        <v>0.027</v>
      </c>
      <c r="I57" s="4">
        <f t="shared" si="6"/>
        <v>334.0033647358123</v>
      </c>
    </row>
    <row r="58" spans="1:9" ht="15">
      <c r="A58" s="1" t="s">
        <v>21</v>
      </c>
      <c r="B58" s="12">
        <f>'2013'!D58</f>
        <v>5025.555518315657</v>
      </c>
      <c r="C58" s="2">
        <f t="shared" si="7"/>
        <v>0.06679699592218134</v>
      </c>
      <c r="D58" s="4">
        <f t="shared" si="8"/>
        <v>5361.2475297792835</v>
      </c>
      <c r="E58" s="3">
        <f t="shared" si="2"/>
        <v>140.948085008803</v>
      </c>
      <c r="F58" s="33">
        <f t="shared" si="3"/>
        <v>0.02850000000000008</v>
      </c>
      <c r="G58" s="31">
        <f t="shared" si="9"/>
        <v>0.027</v>
      </c>
      <c r="I58" s="4">
        <f t="shared" si="6"/>
        <v>335.69201146362684</v>
      </c>
    </row>
    <row r="59" spans="1:9" ht="15">
      <c r="A59" s="1" t="s">
        <v>22</v>
      </c>
      <c r="B59" s="12">
        <f>'2013'!D59</f>
        <v>5168.7838505876525</v>
      </c>
      <c r="C59" s="2">
        <f t="shared" si="7"/>
        <v>0.0652411422577348</v>
      </c>
      <c r="D59" s="4">
        <f t="shared" si="8"/>
        <v>5506.001213083324</v>
      </c>
      <c r="E59" s="3">
        <f t="shared" si="2"/>
        <v>144.75368330404035</v>
      </c>
      <c r="F59" s="33">
        <f t="shared" si="3"/>
        <v>0.028499999999999935</v>
      </c>
      <c r="G59" s="31">
        <f t="shared" si="9"/>
        <v>0.027</v>
      </c>
      <c r="I59" s="4">
        <f t="shared" si="6"/>
        <v>337.2173624956713</v>
      </c>
    </row>
    <row r="60" spans="1:9" ht="15">
      <c r="A60" s="1" t="s">
        <v>23</v>
      </c>
      <c r="B60" s="12">
        <f>'2013'!D60</f>
        <v>5316.094190329401</v>
      </c>
      <c r="C60" s="2">
        <f t="shared" si="7"/>
        <v>0.06368755770412611</v>
      </c>
      <c r="D60" s="4">
        <f t="shared" si="8"/>
        <v>5654.663245836574</v>
      </c>
      <c r="E60" s="3">
        <f t="shared" si="2"/>
        <v>148.66203275325006</v>
      </c>
      <c r="F60" s="33">
        <f t="shared" si="3"/>
        <v>0.028499999999999994</v>
      </c>
      <c r="G60" s="31">
        <f t="shared" si="9"/>
        <v>0.027</v>
      </c>
      <c r="I60" s="4">
        <f t="shared" si="6"/>
        <v>338.5690555071733</v>
      </c>
    </row>
    <row r="61" spans="1:9" ht="15">
      <c r="A61" s="1" t="s">
        <v>24</v>
      </c>
      <c r="B61" s="12">
        <f>'2013'!D61</f>
        <v>5467.6028747537885</v>
      </c>
      <c r="C61" s="2">
        <f t="shared" si="7"/>
        <v>0.06213623895200537</v>
      </c>
      <c r="D61" s="4">
        <f t="shared" si="8"/>
        <v>5807.339153474161</v>
      </c>
      <c r="E61" s="3">
        <f t="shared" si="2"/>
        <v>152.67590763758744</v>
      </c>
      <c r="F61" s="33">
        <f t="shared" si="3"/>
        <v>0.02849999999999999</v>
      </c>
      <c r="G61" s="31">
        <f t="shared" si="9"/>
        <v>0.027</v>
      </c>
      <c r="I61" s="4">
        <f t="shared" si="6"/>
        <v>339.73627872037287</v>
      </c>
    </row>
    <row r="62" spans="1:9" ht="15">
      <c r="A62" s="1" t="s">
        <v>49</v>
      </c>
      <c r="B62" s="12">
        <f>'2013'!D62</f>
        <v>5623.429556684271</v>
      </c>
      <c r="C62" s="2">
        <f t="shared" si="7"/>
        <v>0.06058718269684934</v>
      </c>
      <c r="D62" s="4">
        <f t="shared" si="8"/>
        <v>5964.1373106179635</v>
      </c>
      <c r="E62" s="3">
        <f t="shared" si="2"/>
        <v>156.7981571438022</v>
      </c>
      <c r="F62" s="33">
        <f t="shared" si="3"/>
        <v>0.028499999999999946</v>
      </c>
      <c r="G62" s="31">
        <f t="shared" si="9"/>
        <v>0.027</v>
      </c>
      <c r="I62" s="4">
        <f t="shared" si="6"/>
        <v>340.7077539336924</v>
      </c>
    </row>
    <row r="63" spans="1:9" ht="15">
      <c r="A63" s="1" t="s">
        <v>25</v>
      </c>
      <c r="B63" s="12">
        <f>'2013'!D63</f>
        <v>5783.6972990497725</v>
      </c>
      <c r="C63" s="2">
        <f t="shared" si="7"/>
        <v>0.05904038563895421</v>
      </c>
      <c r="D63" s="4">
        <f t="shared" si="8"/>
        <v>6125.169018004649</v>
      </c>
      <c r="E63" s="3">
        <f t="shared" si="2"/>
        <v>161.0317073866854</v>
      </c>
      <c r="F63" s="33">
        <f t="shared" si="3"/>
        <v>0.028499999999999935</v>
      </c>
      <c r="G63" s="31">
        <f t="shared" si="9"/>
        <v>0.027</v>
      </c>
      <c r="I63" s="4">
        <f t="shared" si="6"/>
        <v>341.47171895487645</v>
      </c>
    </row>
    <row r="64" spans="1:9" ht="15">
      <c r="A64" s="1" t="s">
        <v>26</v>
      </c>
      <c r="B64" s="12">
        <f>'2013'!D64</f>
        <v>5948.532672072691</v>
      </c>
      <c r="C64" s="2">
        <f t="shared" si="7"/>
        <v>0.05749584448342829</v>
      </c>
      <c r="D64" s="4">
        <f t="shared" si="8"/>
        <v>6290.548581490774</v>
      </c>
      <c r="E64" s="3">
        <f t="shared" si="2"/>
        <v>165.37956348612533</v>
      </c>
      <c r="F64" s="33">
        <f t="shared" si="3"/>
        <v>0.028499999999999952</v>
      </c>
      <c r="G64" s="31">
        <f t="shared" si="9"/>
        <v>0.027</v>
      </c>
      <c r="I64" s="4">
        <f t="shared" si="6"/>
        <v>342.01590941808354</v>
      </c>
    </row>
    <row r="65" spans="1:9" ht="15">
      <c r="A65" s="1" t="s">
        <v>27</v>
      </c>
      <c r="B65" s="12">
        <f>'2013'!D65</f>
        <v>6118.065853226763</v>
      </c>
      <c r="C65" s="2">
        <f t="shared" si="7"/>
        <v>0.05595355594018552</v>
      </c>
      <c r="D65" s="4">
        <f t="shared" si="8"/>
        <v>6460.393393191025</v>
      </c>
      <c r="E65" s="3">
        <f t="shared" si="2"/>
        <v>169.84481170025083</v>
      </c>
      <c r="F65" s="33">
        <f t="shared" si="3"/>
        <v>0.028500000000000025</v>
      </c>
      <c r="G65" s="31">
        <f t="shared" si="9"/>
        <v>0.027</v>
      </c>
      <c r="I65" s="4">
        <f t="shared" si="6"/>
        <v>342.32753996426254</v>
      </c>
    </row>
    <row r="66" spans="1:9" ht="15">
      <c r="A66" s="1" t="s">
        <v>28</v>
      </c>
      <c r="B66" s="12">
        <f>'2013'!D66</f>
        <v>6292.430730043725</v>
      </c>
      <c r="C66" s="2">
        <f t="shared" si="7"/>
        <v>0.05441351672393835</v>
      </c>
      <c r="D66" s="4">
        <f t="shared" si="8"/>
        <v>6634.824014807183</v>
      </c>
      <c r="E66" s="3">
        <f t="shared" si="2"/>
        <v>174.43062161615762</v>
      </c>
      <c r="F66" s="33">
        <f t="shared" si="3"/>
        <v>0.02849999999999994</v>
      </c>
      <c r="G66" s="31">
        <f t="shared" si="9"/>
        <v>0.027</v>
      </c>
      <c r="I66" s="4">
        <f t="shared" si="6"/>
        <v>342.3932847634578</v>
      </c>
    </row>
    <row r="67" spans="1:9" ht="15">
      <c r="A67" s="1" t="s">
        <v>29</v>
      </c>
      <c r="B67" s="12">
        <f>'2013'!D67</f>
        <v>6471.765005849971</v>
      </c>
      <c r="C67" s="2">
        <f t="shared" si="7"/>
        <v>0.05287572355419018</v>
      </c>
      <c r="D67" s="4">
        <f t="shared" si="8"/>
        <v>6813.964263206976</v>
      </c>
      <c r="E67" s="3">
        <f t="shared" si="2"/>
        <v>179.14024839979356</v>
      </c>
      <c r="F67" s="33">
        <f t="shared" si="3"/>
        <v>0.028500000000000022</v>
      </c>
      <c r="G67" s="31">
        <f t="shared" si="9"/>
        <v>0.027</v>
      </c>
      <c r="I67" s="4">
        <f t="shared" si="6"/>
        <v>342.1992573570051</v>
      </c>
    </row>
    <row r="68" spans="1:9" ht="15">
      <c r="A68" s="1" t="s">
        <v>30</v>
      </c>
      <c r="B68" s="12">
        <f>'2013'!D68</f>
        <v>6656.2103085166955</v>
      </c>
      <c r="C68" s="2">
        <f t="shared" si="7"/>
        <v>0.05134017315522923</v>
      </c>
      <c r="D68" s="4">
        <f t="shared" si="8"/>
        <v>6997.941298313564</v>
      </c>
      <c r="E68" s="3">
        <f t="shared" si="2"/>
        <v>183.97703510658812</v>
      </c>
      <c r="F68" s="33">
        <f t="shared" si="3"/>
        <v>0.028500000000000015</v>
      </c>
      <c r="G68" s="31">
        <f t="shared" si="9"/>
        <v>0.027</v>
      </c>
      <c r="I68" s="4">
        <f t="shared" si="6"/>
        <v>341.7309897968689</v>
      </c>
    </row>
    <row r="69" spans="1:9" ht="15">
      <c r="A69" s="1" t="s">
        <v>31</v>
      </c>
      <c r="B69" s="12">
        <f>'2013'!D69</f>
        <v>6845.912302309422</v>
      </c>
      <c r="C69" s="2">
        <f t="shared" si="7"/>
        <v>0.049806862256120875</v>
      </c>
      <c r="D69" s="4">
        <f t="shared" si="8"/>
        <v>7186.88571336803</v>
      </c>
      <c r="E69" s="3">
        <f t="shared" si="2"/>
        <v>188.94441505446594</v>
      </c>
      <c r="F69" s="33">
        <f t="shared" si="3"/>
        <v>0.028500000000000053</v>
      </c>
      <c r="G69" s="31">
        <f t="shared" si="9"/>
        <v>0.027</v>
      </c>
      <c r="I69" s="4">
        <f t="shared" si="6"/>
        <v>340.9734110586087</v>
      </c>
    </row>
    <row r="70" spans="1:9" ht="15">
      <c r="A70" s="1" t="s">
        <v>32</v>
      </c>
      <c r="B70" s="12">
        <f>'2013'!D70</f>
        <v>7041.02080292524</v>
      </c>
      <c r="C70" s="2">
        <f t="shared" si="7"/>
        <v>0.048275787590701225</v>
      </c>
      <c r="D70" s="4">
        <f t="shared" si="8"/>
        <v>7380.931627628967</v>
      </c>
      <c r="E70" s="3">
        <f t="shared" si="2"/>
        <v>194.04591426093702</v>
      </c>
      <c r="F70" s="33">
        <f t="shared" si="3"/>
        <v>0.02849999999999996</v>
      </c>
      <c r="G70" s="31">
        <f t="shared" si="9"/>
        <v>0.027</v>
      </c>
      <c r="I70" s="4">
        <f t="shared" si="6"/>
        <v>339.9108247037275</v>
      </c>
    </row>
    <row r="71" spans="1:9" ht="15">
      <c r="A71" s="1" t="s">
        <v>33</v>
      </c>
      <c r="B71" s="12">
        <f>'2013'!D71</f>
        <v>7241.689895808609</v>
      </c>
      <c r="C71" s="2">
        <f t="shared" si="7"/>
        <v>0.046746945897569454</v>
      </c>
      <c r="D71" s="4">
        <f t="shared" si="8"/>
        <v>7580.21678157495</v>
      </c>
      <c r="E71" s="3">
        <f t="shared" si="2"/>
        <v>199.28515394598253</v>
      </c>
      <c r="F71" s="33">
        <f t="shared" si="3"/>
        <v>0.028500000000000032</v>
      </c>
      <c r="G71" s="31">
        <f t="shared" si="9"/>
        <v>0.027</v>
      </c>
      <c r="I71" s="4">
        <f t="shared" si="6"/>
        <v>338.52688576634046</v>
      </c>
    </row>
    <row r="72" spans="1:9" ht="15">
      <c r="A72" s="1" t="s">
        <v>34</v>
      </c>
      <c r="B72" s="12">
        <f>'2013'!D72</f>
        <v>7448.078057839155</v>
      </c>
      <c r="C72" s="2">
        <f t="shared" si="7"/>
        <v>0.04522033392008142</v>
      </c>
      <c r="D72" s="4">
        <f t="shared" si="8"/>
        <v>7784.882634677473</v>
      </c>
      <c r="E72" s="3">
        <f t="shared" si="2"/>
        <v>204.66585310252322</v>
      </c>
      <c r="F72" s="33">
        <f t="shared" si="3"/>
        <v>0.02850000000000003</v>
      </c>
      <c r="G72" s="31">
        <f t="shared" si="9"/>
        <v>0.027</v>
      </c>
      <c r="I72" s="4">
        <f t="shared" si="6"/>
        <v>336.8045768383181</v>
      </c>
    </row>
    <row r="73" spans="1:9" ht="15">
      <c r="A73" s="1" t="s">
        <v>35</v>
      </c>
      <c r="B73" s="12">
        <f>'2013'!D73</f>
        <v>7660.348282487571</v>
      </c>
      <c r="C73" s="2">
        <f t="shared" si="7"/>
        <v>0.04369594840634281</v>
      </c>
      <c r="D73" s="4">
        <f t="shared" si="8"/>
        <v>7995.074465813765</v>
      </c>
      <c r="E73" s="3">
        <f t="shared" si="2"/>
        <v>210.1918311362915</v>
      </c>
      <c r="F73" s="33">
        <f t="shared" si="3"/>
        <v>0.0285</v>
      </c>
      <c r="G73" s="31">
        <f t="shared" si="9"/>
        <v>0.027</v>
      </c>
      <c r="I73" s="4">
        <f t="shared" si="6"/>
        <v>334.7261833261937</v>
      </c>
    </row>
    <row r="74" spans="1:9" ht="15">
      <c r="A74" s="1" t="s">
        <v>36</v>
      </c>
      <c r="B74" s="12">
        <f>'2013'!D74</f>
        <v>7878.668208538466</v>
      </c>
      <c r="C74" s="2">
        <f t="shared" si="7"/>
        <v>0.042173786109201965</v>
      </c>
      <c r="D74" s="4">
        <f t="shared" si="8"/>
        <v>8210.941476390737</v>
      </c>
      <c r="E74" s="3">
        <f t="shared" si="2"/>
        <v>215.86701057697246</v>
      </c>
      <c r="F74" s="33">
        <f t="shared" si="3"/>
        <v>0.028499999999999956</v>
      </c>
      <c r="G74" s="31">
        <f t="shared" si="9"/>
        <v>0.027</v>
      </c>
      <c r="I74" s="4">
        <f t="shared" si="6"/>
        <v>332.2732678522707</v>
      </c>
    </row>
    <row r="75" spans="1:9" ht="15">
      <c r="A75" s="1" t="s">
        <v>37</v>
      </c>
      <c r="B75" s="12">
        <f>'2013'!D75</f>
        <v>8103.210252481813</v>
      </c>
      <c r="C75" s="2">
        <f t="shared" si="7"/>
        <v>0.04065384378624248</v>
      </c>
      <c r="D75" s="4">
        <f t="shared" si="8"/>
        <v>8432.636896253287</v>
      </c>
      <c r="E75" s="3">
        <f aca="true" t="shared" si="10" ref="E75:E86">D75-D74</f>
        <v>221.6954198625499</v>
      </c>
      <c r="F75" s="33">
        <f aca="true" t="shared" si="11" ref="F75:F86">((B75-B74))/B74</f>
        <v>0.028500000000000022</v>
      </c>
      <c r="G75" s="31">
        <f t="shared" si="9"/>
        <v>0.027</v>
      </c>
      <c r="I75" s="4">
        <f aca="true" t="shared" si="12" ref="I75:I110">D75-B75</f>
        <v>329.4266437714741</v>
      </c>
    </row>
    <row r="76" spans="1:9" ht="15">
      <c r="A76" s="1" t="s">
        <v>38</v>
      </c>
      <c r="B76" s="12">
        <f>'2013'!D76</f>
        <v>8334.151744677545</v>
      </c>
      <c r="C76" s="2">
        <f t="shared" si="7"/>
        <v>0.039136118199777296</v>
      </c>
      <c r="D76" s="4">
        <f t="shared" si="8"/>
        <v>8660.318092452126</v>
      </c>
      <c r="E76" s="3">
        <f t="shared" si="10"/>
        <v>227.68119619883873</v>
      </c>
      <c r="F76" s="33">
        <f t="shared" si="11"/>
        <v>0.028500000000000077</v>
      </c>
      <c r="G76" s="31">
        <f t="shared" si="9"/>
        <v>0.027</v>
      </c>
      <c r="I76" s="4">
        <f t="shared" si="12"/>
        <v>326.1663477745806</v>
      </c>
    </row>
    <row r="77" spans="1:9" ht="15">
      <c r="A77" s="1" t="s">
        <v>39</v>
      </c>
      <c r="B77" s="12">
        <f>'2013'!D77</f>
        <v>8571.675069400855</v>
      </c>
      <c r="C77" s="2">
        <f t="shared" si="7"/>
        <v>0.037620606116841364</v>
      </c>
      <c r="D77" s="4">
        <f t="shared" si="8"/>
        <v>8894.146680948334</v>
      </c>
      <c r="E77" s="3">
        <f t="shared" si="10"/>
        <v>233.82858849620789</v>
      </c>
      <c r="F77" s="33">
        <f t="shared" si="11"/>
        <v>0.028499999999999994</v>
      </c>
      <c r="G77" s="31">
        <f t="shared" si="9"/>
        <v>0.027</v>
      </c>
      <c r="I77" s="4">
        <f t="shared" si="12"/>
        <v>322.47161154747846</v>
      </c>
    </row>
    <row r="78" spans="1:9" ht="15">
      <c r="A78" s="1" t="s">
        <v>40</v>
      </c>
      <c r="B78" s="12">
        <f>'2013'!D78</f>
        <v>8815.967808878779</v>
      </c>
      <c r="C78" s="2">
        <f t="shared" si="7"/>
        <v>0.0361073043091844</v>
      </c>
      <c r="D78" s="4">
        <f t="shared" si="8"/>
        <v>9134.288641333938</v>
      </c>
      <c r="E78" s="3">
        <f t="shared" si="10"/>
        <v>240.14196038560476</v>
      </c>
      <c r="F78" s="33">
        <f t="shared" si="11"/>
        <v>0.028499999999999904</v>
      </c>
      <c r="G78" s="31">
        <f t="shared" si="9"/>
        <v>0.027</v>
      </c>
      <c r="I78" s="4">
        <f t="shared" si="12"/>
        <v>318.3208324551597</v>
      </c>
    </row>
    <row r="79" spans="1:9" ht="15">
      <c r="A79" s="1" t="s">
        <v>41</v>
      </c>
      <c r="B79" s="12">
        <f>'2013'!D79</f>
        <v>9067.222891431824</v>
      </c>
      <c r="C79" s="2">
        <f t="shared" si="7"/>
        <v>0.0345962095532643</v>
      </c>
      <c r="D79" s="4">
        <f t="shared" si="8"/>
        <v>9380.914434649954</v>
      </c>
      <c r="E79" s="3">
        <f t="shared" si="10"/>
        <v>246.62579331601592</v>
      </c>
      <c r="F79" s="33">
        <f t="shared" si="11"/>
        <v>0.0285</v>
      </c>
      <c r="G79" s="31">
        <f t="shared" si="9"/>
        <v>0.027</v>
      </c>
      <c r="I79" s="4">
        <f t="shared" si="12"/>
        <v>313.6915432181304</v>
      </c>
    </row>
    <row r="80" spans="1:9" ht="15">
      <c r="A80" s="1" t="s">
        <v>42</v>
      </c>
      <c r="B80" s="12">
        <f>'2013'!D80</f>
        <v>9325.638743837631</v>
      </c>
      <c r="C80" s="2">
        <f t="shared" si="7"/>
        <v>0.03308731863024048</v>
      </c>
      <c r="D80" s="4">
        <f t="shared" si="8"/>
        <v>9634.199124385503</v>
      </c>
      <c r="E80" s="3">
        <f t="shared" si="10"/>
        <v>253.28468973554845</v>
      </c>
      <c r="F80" s="33">
        <f t="shared" si="11"/>
        <v>0.02850000000000006</v>
      </c>
      <c r="G80" s="31">
        <f t="shared" si="9"/>
        <v>0.027</v>
      </c>
      <c r="I80" s="4">
        <f t="shared" si="12"/>
        <v>308.5603805478713</v>
      </c>
    </row>
    <row r="81" spans="1:9" ht="15">
      <c r="A81" s="1" t="s">
        <v>43</v>
      </c>
      <c r="B81" s="12">
        <f>'2013'!D81</f>
        <v>9591.419448037004</v>
      </c>
      <c r="C81" s="2">
        <f t="shared" si="7"/>
        <v>0.031580628325966795</v>
      </c>
      <c r="D81" s="4">
        <f t="shared" si="8"/>
        <v>9894.32250074391</v>
      </c>
      <c r="E81" s="3">
        <f t="shared" si="10"/>
        <v>260.12337635840777</v>
      </c>
      <c r="F81" s="33">
        <f t="shared" si="11"/>
        <v>0.02850000000000004</v>
      </c>
      <c r="G81" s="31">
        <f t="shared" si="9"/>
        <v>0.027</v>
      </c>
      <c r="I81" s="4">
        <f t="shared" si="12"/>
        <v>302.90305270690624</v>
      </c>
    </row>
    <row r="82" spans="1:9" ht="15">
      <c r="A82" s="1" t="s">
        <v>44</v>
      </c>
      <c r="B82" s="12">
        <f>'2013'!D82</f>
        <v>9864.774902306059</v>
      </c>
      <c r="C82" s="2">
        <f t="shared" si="7"/>
        <v>0.030076135430984825</v>
      </c>
      <c r="D82" s="4">
        <f t="shared" si="8"/>
        <v>10161.469208263996</v>
      </c>
      <c r="E82" s="3">
        <f t="shared" si="10"/>
        <v>267.14670752008533</v>
      </c>
      <c r="F82" s="33">
        <f t="shared" si="11"/>
        <v>0.028499999999999984</v>
      </c>
      <c r="G82" s="31">
        <f t="shared" si="9"/>
        <v>0.027</v>
      </c>
      <c r="I82" s="4">
        <f t="shared" si="12"/>
        <v>296.6943059579371</v>
      </c>
    </row>
    <row r="83" spans="1:9" ht="15">
      <c r="A83" s="1" t="s">
        <v>45</v>
      </c>
      <c r="B83" s="12">
        <f>'2013'!D83</f>
        <v>10145.920987021782</v>
      </c>
      <c r="C83" s="2">
        <f t="shared" si="7"/>
        <v>0.0285738367405167</v>
      </c>
      <c r="D83" s="4">
        <f t="shared" si="8"/>
        <v>10435.828876887124</v>
      </c>
      <c r="E83" s="3">
        <f t="shared" si="10"/>
        <v>274.3596686231285</v>
      </c>
      <c r="F83" s="33">
        <f t="shared" si="11"/>
        <v>0.028500000000000053</v>
      </c>
      <c r="G83" s="31">
        <f t="shared" si="9"/>
        <v>0.027</v>
      </c>
      <c r="I83" s="4">
        <f t="shared" si="12"/>
        <v>289.90788986534244</v>
      </c>
    </row>
    <row r="84" spans="1:9" ht="15">
      <c r="A84" s="1" t="s">
        <v>46</v>
      </c>
      <c r="B84" s="12">
        <f>'2013'!D84</f>
        <v>10435.079735151903</v>
      </c>
      <c r="C84" s="2">
        <f t="shared" si="7"/>
        <v>0.027073729054458484</v>
      </c>
      <c r="D84" s="4">
        <f t="shared" si="8"/>
        <v>10717.596256563076</v>
      </c>
      <c r="E84" s="3">
        <f t="shared" si="10"/>
        <v>281.7673796759518</v>
      </c>
      <c r="F84" s="33">
        <f t="shared" si="11"/>
        <v>0.028500000000000046</v>
      </c>
      <c r="G84" s="31">
        <f t="shared" si="9"/>
        <v>0.027</v>
      </c>
      <c r="I84" s="4">
        <f t="shared" si="12"/>
        <v>282.516521411173</v>
      </c>
    </row>
    <row r="85" spans="1:9" ht="15">
      <c r="A85" s="1" t="s">
        <v>47</v>
      </c>
      <c r="B85" s="12">
        <f>'2013'!D85</f>
        <v>10732.479507603732</v>
      </c>
      <c r="C85" s="2">
        <f t="shared" si="7"/>
        <v>0.025575809177373773</v>
      </c>
      <c r="D85" s="4">
        <f t="shared" si="8"/>
        <v>11006.97135549028</v>
      </c>
      <c r="E85" s="3">
        <f t="shared" si="10"/>
        <v>289.375098927203</v>
      </c>
      <c r="F85" s="33">
        <f t="shared" si="11"/>
        <v>0.02849999999999993</v>
      </c>
      <c r="G85" s="31">
        <f t="shared" si="9"/>
        <v>0.027</v>
      </c>
      <c r="I85" s="4">
        <f t="shared" si="12"/>
        <v>274.4918478865475</v>
      </c>
    </row>
    <row r="86" spans="1:9" ht="15">
      <c r="A86" s="15" t="s">
        <v>48</v>
      </c>
      <c r="B86" s="55">
        <f>'2013'!D86</f>
        <v>11038.355173570439</v>
      </c>
      <c r="C86" s="17">
        <f t="shared" si="7"/>
        <v>0.024080073918485885</v>
      </c>
      <c r="D86" s="16">
        <f t="shared" si="8"/>
        <v>11304.159582088516</v>
      </c>
      <c r="E86" s="18">
        <f t="shared" si="10"/>
        <v>297.1882265982367</v>
      </c>
      <c r="F86" s="34">
        <f t="shared" si="11"/>
        <v>0.028500000000000057</v>
      </c>
      <c r="G86" s="32">
        <v>0.036</v>
      </c>
      <c r="I86" s="4">
        <f t="shared" si="12"/>
        <v>265.80440851807725</v>
      </c>
    </row>
    <row r="87" spans="1:9" ht="15">
      <c r="A87" s="1" t="s">
        <v>84</v>
      </c>
      <c r="B87" s="12">
        <f>'2013'!D87</f>
        <v>11446.774314992545</v>
      </c>
      <c r="C87" s="2">
        <f aca="true" t="shared" si="13" ref="C87:C110">(D87-B87)/B87</f>
        <v>0.023092532863598334</v>
      </c>
      <c r="D87" s="4">
        <f aca="true" t="shared" si="14" ref="D87:D110">D86+D86*G86</f>
        <v>11711.109327043703</v>
      </c>
      <c r="E87" s="3">
        <f aca="true" t="shared" si="15" ref="E87:E110">D87-D86</f>
        <v>406.94974495518727</v>
      </c>
      <c r="F87" s="33">
        <f aca="true" t="shared" si="16" ref="F87:F110">((B87-B86))/B86</f>
        <v>0.03699999999999997</v>
      </c>
      <c r="G87" s="31">
        <f t="shared" si="9"/>
        <v>0.036</v>
      </c>
      <c r="I87" s="4">
        <f t="shared" si="12"/>
        <v>264.3350120511586</v>
      </c>
    </row>
    <row r="88" spans="1:9" ht="15">
      <c r="A88" s="1" t="s">
        <v>85</v>
      </c>
      <c r="B88" s="12">
        <f>'2013'!D88</f>
        <v>11870.304964647268</v>
      </c>
      <c r="C88" s="2">
        <f t="shared" si="13"/>
        <v>0.0221059441144531</v>
      </c>
      <c r="D88" s="4">
        <f t="shared" si="14"/>
        <v>12132.709262817276</v>
      </c>
      <c r="E88" s="3">
        <f t="shared" si="15"/>
        <v>421.5999357735727</v>
      </c>
      <c r="F88" s="33">
        <f t="shared" si="16"/>
        <v>0.03699999999999996</v>
      </c>
      <c r="G88" s="31">
        <f t="shared" si="9"/>
        <v>0.036</v>
      </c>
      <c r="I88" s="4">
        <f t="shared" si="12"/>
        <v>262.4042981700077</v>
      </c>
    </row>
    <row r="89" spans="1:9" ht="15">
      <c r="A89" s="46" t="s">
        <v>86</v>
      </c>
      <c r="B89" s="12">
        <f>'2013'!D89</f>
        <v>12309.506248339218</v>
      </c>
      <c r="C89" s="49">
        <f t="shared" si="13"/>
        <v>0.021120306752722612</v>
      </c>
      <c r="D89" s="51">
        <f t="shared" si="14"/>
        <v>12569.486796278698</v>
      </c>
      <c r="E89" s="52">
        <f t="shared" si="15"/>
        <v>436.7775334614216</v>
      </c>
      <c r="F89" s="56">
        <f t="shared" si="16"/>
        <v>0.03700000000000004</v>
      </c>
      <c r="G89" s="53">
        <f>G88</f>
        <v>0.036</v>
      </c>
      <c r="H89" s="50"/>
      <c r="I89" s="51">
        <f t="shared" si="12"/>
        <v>259.98054793947995</v>
      </c>
    </row>
    <row r="90" spans="1:9" ht="15">
      <c r="A90" s="1" t="s">
        <v>87</v>
      </c>
      <c r="B90" s="12">
        <f>'2013'!D90</f>
        <v>12764.957979527768</v>
      </c>
      <c r="C90" s="49">
        <f t="shared" si="13"/>
        <v>0.020135619860965</v>
      </c>
      <c r="D90" s="4">
        <f t="shared" si="14"/>
        <v>13021.98832094473</v>
      </c>
      <c r="E90" s="3">
        <f t="shared" si="15"/>
        <v>452.5015246660332</v>
      </c>
      <c r="F90" s="33">
        <f t="shared" si="16"/>
        <v>0.03699999999999993</v>
      </c>
      <c r="G90" s="31">
        <f t="shared" si="9"/>
        <v>0.036</v>
      </c>
      <c r="I90" s="4">
        <f t="shared" si="12"/>
        <v>257.030341416963</v>
      </c>
    </row>
    <row r="91" spans="1:9" ht="15">
      <c r="A91" s="1" t="s">
        <v>88</v>
      </c>
      <c r="B91" s="12">
        <f>'2013'!D91</f>
        <v>13237.261424770295</v>
      </c>
      <c r="C91" s="49">
        <f t="shared" si="13"/>
        <v>0.019151882522622708</v>
      </c>
      <c r="D91" s="4">
        <f t="shared" si="14"/>
        <v>13490.779900498741</v>
      </c>
      <c r="E91" s="3">
        <f t="shared" si="15"/>
        <v>468.79157955401024</v>
      </c>
      <c r="F91" s="33">
        <f t="shared" si="16"/>
        <v>0.036999999999999984</v>
      </c>
      <c r="G91" s="31">
        <f t="shared" si="9"/>
        <v>0.036</v>
      </c>
      <c r="I91" s="4">
        <f t="shared" si="12"/>
        <v>253.518475728446</v>
      </c>
    </row>
    <row r="92" spans="1:9" ht="15">
      <c r="A92" s="1" t="s">
        <v>89</v>
      </c>
      <c r="B92" s="12">
        <f>'2013'!D92</f>
        <v>13727.040097486795</v>
      </c>
      <c r="C92" s="49">
        <f t="shared" si="13"/>
        <v>0.01816909382202234</v>
      </c>
      <c r="D92" s="4">
        <f t="shared" si="14"/>
        <v>13976.447976916696</v>
      </c>
      <c r="E92" s="3">
        <f t="shared" si="15"/>
        <v>485.6680764179546</v>
      </c>
      <c r="F92" s="33">
        <f t="shared" si="16"/>
        <v>0.03699999999999996</v>
      </c>
      <c r="G92" s="31">
        <f t="shared" si="9"/>
        <v>0.036</v>
      </c>
      <c r="I92" s="4">
        <f t="shared" si="12"/>
        <v>249.40787942990028</v>
      </c>
    </row>
    <row r="93" spans="1:9" ht="15">
      <c r="A93" s="1" t="s">
        <v>90</v>
      </c>
      <c r="B93" s="12">
        <f>'2013'!D93</f>
        <v>14234.940581093806</v>
      </c>
      <c r="C93" s="49">
        <f t="shared" si="13"/>
        <v>0.017187252844373425</v>
      </c>
      <c r="D93" s="4">
        <f t="shared" si="14"/>
        <v>14479.600104085697</v>
      </c>
      <c r="E93" s="3">
        <f t="shared" si="15"/>
        <v>503.1521271690017</v>
      </c>
      <c r="F93" s="33">
        <f t="shared" si="16"/>
        <v>0.03699999999999995</v>
      </c>
      <c r="G93" s="31">
        <f t="shared" si="9"/>
        <v>0.036</v>
      </c>
      <c r="I93" s="4">
        <f t="shared" si="12"/>
        <v>244.6595229918912</v>
      </c>
    </row>
    <row r="94" spans="1:9" ht="15">
      <c r="A94" s="1" t="s">
        <v>91</v>
      </c>
      <c r="B94" s="12">
        <f>'2013'!D94</f>
        <v>14761.633382594277</v>
      </c>
      <c r="C94" s="49">
        <f t="shared" si="13"/>
        <v>0.016206358675767436</v>
      </c>
      <c r="D94" s="4">
        <f t="shared" si="14"/>
        <v>15000.865707832781</v>
      </c>
      <c r="E94" s="3">
        <f t="shared" si="15"/>
        <v>521.2656037470842</v>
      </c>
      <c r="F94" s="33">
        <f t="shared" si="16"/>
        <v>0.03699999999999998</v>
      </c>
      <c r="G94" s="31">
        <f t="shared" si="9"/>
        <v>0.036</v>
      </c>
      <c r="I94" s="4">
        <f t="shared" si="12"/>
        <v>239.23232523850493</v>
      </c>
    </row>
    <row r="95" spans="1:9" ht="15">
      <c r="A95" s="1" t="s">
        <v>92</v>
      </c>
      <c r="B95" s="12">
        <f>'2013'!D95</f>
        <v>15307.813817750264</v>
      </c>
      <c r="C95" s="49">
        <f t="shared" si="13"/>
        <v>0.01522641040317751</v>
      </c>
      <c r="D95" s="4">
        <f t="shared" si="14"/>
        <v>15540.896873314761</v>
      </c>
      <c r="E95" s="3">
        <f t="shared" si="15"/>
        <v>540.0311654819798</v>
      </c>
      <c r="F95" s="33">
        <f t="shared" si="16"/>
        <v>0.036999999999999963</v>
      </c>
      <c r="G95" s="31">
        <f t="shared" si="9"/>
        <v>0.036</v>
      </c>
      <c r="I95" s="4">
        <f t="shared" si="12"/>
        <v>233.08305556449704</v>
      </c>
    </row>
    <row r="96" spans="1:9" ht="15">
      <c r="A96" s="1" t="s">
        <v>93</v>
      </c>
      <c r="B96" s="12">
        <f>'2013'!D96</f>
        <v>15874.202929007024</v>
      </c>
      <c r="C96" s="49">
        <f t="shared" si="13"/>
        <v>0.014247407114457019</v>
      </c>
      <c r="D96" s="4">
        <f t="shared" si="14"/>
        <v>16100.369160754093</v>
      </c>
      <c r="E96" s="3">
        <f t="shared" si="15"/>
        <v>559.4722874393319</v>
      </c>
      <c r="F96" s="33">
        <f t="shared" si="16"/>
        <v>0.037000000000000005</v>
      </c>
      <c r="G96" s="31">
        <f t="shared" si="9"/>
        <v>0.036</v>
      </c>
      <c r="I96" s="4">
        <f t="shared" si="12"/>
        <v>226.1662317470691</v>
      </c>
    </row>
    <row r="97" spans="1:9" ht="15">
      <c r="A97" s="1" t="s">
        <v>94</v>
      </c>
      <c r="B97" s="12">
        <f>'2013'!D97</f>
        <v>16461.548437380283</v>
      </c>
      <c r="C97" s="49">
        <f t="shared" si="13"/>
        <v>0.013269347898338954</v>
      </c>
      <c r="D97" s="4">
        <f t="shared" si="14"/>
        <v>16679.98245054124</v>
      </c>
      <c r="E97" s="3">
        <f t="shared" si="15"/>
        <v>579.6132897871466</v>
      </c>
      <c r="F97" s="33">
        <f t="shared" si="16"/>
        <v>0.03699999999999993</v>
      </c>
      <c r="G97" s="31">
        <f t="shared" si="9"/>
        <v>0.036</v>
      </c>
      <c r="I97" s="4">
        <f t="shared" si="12"/>
        <v>218.43401316095697</v>
      </c>
    </row>
    <row r="98" spans="1:9" ht="15">
      <c r="A98" s="1" t="s">
        <v>95</v>
      </c>
      <c r="B98" s="12">
        <f>'2013'!D98</f>
        <v>17070.625729563355</v>
      </c>
      <c r="C98" s="49">
        <f t="shared" si="13"/>
        <v>0.012292231844434875</v>
      </c>
      <c r="D98" s="4">
        <f t="shared" si="14"/>
        <v>17280.461818760723</v>
      </c>
      <c r="E98" s="3">
        <f t="shared" si="15"/>
        <v>600.4793682194831</v>
      </c>
      <c r="F98" s="33">
        <f t="shared" si="16"/>
        <v>0.0370000000000001</v>
      </c>
      <c r="G98" s="31">
        <f t="shared" si="9"/>
        <v>0.036</v>
      </c>
      <c r="I98" s="4">
        <f t="shared" si="12"/>
        <v>209.83608919736798</v>
      </c>
    </row>
    <row r="99" spans="1:9" ht="15">
      <c r="A99" s="1" t="s">
        <v>96</v>
      </c>
      <c r="B99" s="12">
        <f>'2013'!D99</f>
        <v>17702.238881557198</v>
      </c>
      <c r="C99" s="49">
        <f t="shared" si="13"/>
        <v>0.011316058043235013</v>
      </c>
      <c r="D99" s="4">
        <f t="shared" si="14"/>
        <v>17902.55844423611</v>
      </c>
      <c r="E99" s="3">
        <f t="shared" si="15"/>
        <v>622.0966254753876</v>
      </c>
      <c r="F99" s="33">
        <f t="shared" si="16"/>
        <v>0.03699999999999991</v>
      </c>
      <c r="G99" s="31">
        <f t="shared" si="9"/>
        <v>0.036</v>
      </c>
      <c r="I99" s="4">
        <f t="shared" si="12"/>
        <v>200.31956267891292</v>
      </c>
    </row>
    <row r="100" spans="1:9" ht="15">
      <c r="A100" s="1" t="s">
        <v>97</v>
      </c>
      <c r="B100" s="12">
        <f>'2013'!D100</f>
        <v>18357.221720174814</v>
      </c>
      <c r="C100" s="49">
        <f t="shared" si="13"/>
        <v>0.010340825586105554</v>
      </c>
      <c r="D100" s="4">
        <f t="shared" si="14"/>
        <v>18547.05054822861</v>
      </c>
      <c r="E100" s="3">
        <f t="shared" si="15"/>
        <v>644.4921039924993</v>
      </c>
      <c r="F100" s="33">
        <f t="shared" si="16"/>
        <v>0.03699999999999998</v>
      </c>
      <c r="G100" s="31">
        <f t="shared" si="9"/>
        <v>0.036</v>
      </c>
      <c r="I100" s="4">
        <f t="shared" si="12"/>
        <v>189.82882805379631</v>
      </c>
    </row>
    <row r="101" spans="1:9" ht="15">
      <c r="A101" s="1" t="s">
        <v>98</v>
      </c>
      <c r="B101" s="12">
        <f>'2013'!D101</f>
        <v>19036.438923821283</v>
      </c>
      <c r="C101" s="49">
        <f t="shared" si="13"/>
        <v>0.009366533565289527</v>
      </c>
      <c r="D101" s="4">
        <f t="shared" si="14"/>
        <v>19214.74436796484</v>
      </c>
      <c r="E101" s="3">
        <f t="shared" si="15"/>
        <v>667.6938197362288</v>
      </c>
      <c r="F101" s="33">
        <f t="shared" si="16"/>
        <v>0.03700000000000005</v>
      </c>
      <c r="G101" s="31">
        <f t="shared" si="9"/>
        <v>0.036</v>
      </c>
      <c r="I101" s="4">
        <f t="shared" si="12"/>
        <v>178.3054441435561</v>
      </c>
    </row>
    <row r="102" spans="1:9" ht="15">
      <c r="A102" s="1" t="s">
        <v>99</v>
      </c>
      <c r="B102" s="12">
        <f>'2013'!D102</f>
        <v>19740.78716400267</v>
      </c>
      <c r="C102" s="49">
        <f t="shared" si="13"/>
        <v>0.00839318107390542</v>
      </c>
      <c r="D102" s="4">
        <f t="shared" si="14"/>
        <v>19906.475165211574</v>
      </c>
      <c r="E102" s="3">
        <f t="shared" si="15"/>
        <v>691.7307972467352</v>
      </c>
      <c r="F102" s="33">
        <f t="shared" si="16"/>
        <v>0.03700000000000008</v>
      </c>
      <c r="G102" s="31">
        <f t="shared" si="9"/>
        <v>0.036</v>
      </c>
      <c r="I102" s="4">
        <f t="shared" si="12"/>
        <v>165.68800120890228</v>
      </c>
    </row>
    <row r="103" spans="1:9" ht="15">
      <c r="A103" s="1" t="s">
        <v>100</v>
      </c>
      <c r="B103" s="12">
        <f>'2013'!D103</f>
        <v>20471.19628907077</v>
      </c>
      <c r="C103" s="49">
        <f t="shared" si="13"/>
        <v>0.007420767205946132</v>
      </c>
      <c r="D103" s="4">
        <f t="shared" si="14"/>
        <v>20623.10827115919</v>
      </c>
      <c r="E103" s="3">
        <f t="shared" si="15"/>
        <v>716.6331059476179</v>
      </c>
      <c r="F103" s="33">
        <f t="shared" si="16"/>
        <v>0.036999999999999936</v>
      </c>
      <c r="G103" s="31">
        <f aca="true" t="shared" si="17" ref="G103:G110">G102</f>
        <v>0.036</v>
      </c>
      <c r="I103" s="4">
        <f t="shared" si="12"/>
        <v>151.91198208842252</v>
      </c>
    </row>
    <row r="104" spans="1:9" ht="15">
      <c r="A104" s="1" t="s">
        <v>101</v>
      </c>
      <c r="B104" s="12">
        <f>'2013'!D104</f>
        <v>21228.630551766386</v>
      </c>
      <c r="C104" s="49">
        <f t="shared" si="13"/>
        <v>0.0064492910562779235</v>
      </c>
      <c r="D104" s="4">
        <f t="shared" si="14"/>
        <v>21365.54016892092</v>
      </c>
      <c r="E104" s="3">
        <f t="shared" si="15"/>
        <v>742.4318977617295</v>
      </c>
      <c r="F104" s="33">
        <f t="shared" si="16"/>
        <v>0.036999999999999915</v>
      </c>
      <c r="G104" s="31">
        <f t="shared" si="17"/>
        <v>0.036</v>
      </c>
      <c r="I104" s="4">
        <f t="shared" si="12"/>
        <v>136.90961715453523</v>
      </c>
    </row>
    <row r="105" spans="1:9" ht="15">
      <c r="A105" s="1" t="s">
        <v>102</v>
      </c>
      <c r="B105" s="12">
        <f>'2013'!D105</f>
        <v>22014.089882181743</v>
      </c>
      <c r="C105" s="49">
        <f t="shared" si="13"/>
        <v>0.005478751720640248</v>
      </c>
      <c r="D105" s="4">
        <f t="shared" si="14"/>
        <v>22134.699615002075</v>
      </c>
      <c r="E105" s="3">
        <f t="shared" si="15"/>
        <v>769.1594460811539</v>
      </c>
      <c r="F105" s="33">
        <f t="shared" si="16"/>
        <v>0.037000000000000026</v>
      </c>
      <c r="G105" s="31">
        <f t="shared" si="17"/>
        <v>0.036</v>
      </c>
      <c r="I105" s="4">
        <f t="shared" si="12"/>
        <v>120.60973282033228</v>
      </c>
    </row>
    <row r="106" spans="1:9" ht="15">
      <c r="A106" s="1" t="s">
        <v>103</v>
      </c>
      <c r="B106" s="12">
        <f>'2013'!D106</f>
        <v>22828.61120782247</v>
      </c>
      <c r="C106" s="49">
        <f t="shared" si="13"/>
        <v>0.004509148295644451</v>
      </c>
      <c r="D106" s="4">
        <f t="shared" si="14"/>
        <v>22931.54880114215</v>
      </c>
      <c r="E106" s="3">
        <f t="shared" si="15"/>
        <v>796.8491861400762</v>
      </c>
      <c r="F106" s="33">
        <f t="shared" si="16"/>
        <v>0.03700000000000007</v>
      </c>
      <c r="G106" s="31">
        <f t="shared" si="17"/>
        <v>0.036</v>
      </c>
      <c r="I106" s="4">
        <f t="shared" si="12"/>
        <v>102.93759331968249</v>
      </c>
    </row>
    <row r="107" spans="1:9" ht="15">
      <c r="A107" s="1" t="s">
        <v>104</v>
      </c>
      <c r="B107" s="12">
        <f>'2013'!D107</f>
        <v>23673.2698225119</v>
      </c>
      <c r="C107" s="49">
        <f t="shared" si="13"/>
        <v>0.0035404798787730743</v>
      </c>
      <c r="D107" s="4">
        <f t="shared" si="14"/>
        <v>23757.084557983268</v>
      </c>
      <c r="E107" s="3">
        <f t="shared" si="15"/>
        <v>825.5357568411164</v>
      </c>
      <c r="F107" s="33">
        <f t="shared" si="16"/>
        <v>0.03699999999999993</v>
      </c>
      <c r="G107" s="31">
        <f t="shared" si="17"/>
        <v>0.036</v>
      </c>
      <c r="I107" s="4">
        <f t="shared" si="12"/>
        <v>83.8147354713692</v>
      </c>
    </row>
    <row r="108" spans="1:9" ht="15">
      <c r="A108" s="1" t="s">
        <v>105</v>
      </c>
      <c r="B108" s="12">
        <f>'2013'!D108</f>
        <v>24549.180805944838</v>
      </c>
      <c r="C108" s="49">
        <f t="shared" si="13"/>
        <v>0.0025727455683788817</v>
      </c>
      <c r="D108" s="4">
        <f t="shared" si="14"/>
        <v>24612.339602070664</v>
      </c>
      <c r="E108" s="3">
        <f t="shared" si="15"/>
        <v>855.2550440873965</v>
      </c>
      <c r="F108" s="33">
        <f t="shared" si="16"/>
        <v>0.03699999999999996</v>
      </c>
      <c r="G108" s="31">
        <f t="shared" si="17"/>
        <v>0.036</v>
      </c>
      <c r="I108" s="4">
        <f t="shared" si="12"/>
        <v>63.158796125826484</v>
      </c>
    </row>
    <row r="109" spans="1:9" ht="15">
      <c r="A109" s="1" t="s">
        <v>106</v>
      </c>
      <c r="B109" s="12">
        <f>'2013'!D109</f>
        <v>25457.500495764798</v>
      </c>
      <c r="C109" s="49">
        <f t="shared" si="13"/>
        <v>0.0016059444636841794</v>
      </c>
      <c r="D109" s="4">
        <f t="shared" si="14"/>
        <v>25498.38382774521</v>
      </c>
      <c r="E109" s="3">
        <f t="shared" si="15"/>
        <v>886.0442256745446</v>
      </c>
      <c r="F109" s="33">
        <f t="shared" si="16"/>
        <v>0.037000000000000054</v>
      </c>
      <c r="G109" s="31">
        <f t="shared" si="17"/>
        <v>0.036</v>
      </c>
      <c r="I109" s="4">
        <f t="shared" si="12"/>
        <v>40.88333198041073</v>
      </c>
    </row>
    <row r="110" spans="1:9" ht="15">
      <c r="A110" s="1" t="s">
        <v>107</v>
      </c>
      <c r="B110" s="12">
        <f>'2013'!D110</f>
        <v>26399.428014108096</v>
      </c>
      <c r="C110" s="49">
        <f t="shared" si="13"/>
        <v>0.0006400756647798797</v>
      </c>
      <c r="D110" s="4">
        <f t="shared" si="14"/>
        <v>26416.325645544035</v>
      </c>
      <c r="E110" s="3">
        <f t="shared" si="15"/>
        <v>917.9418177988264</v>
      </c>
      <c r="F110" s="33">
        <f t="shared" si="16"/>
        <v>0.03700000000000003</v>
      </c>
      <c r="G110" s="31">
        <f t="shared" si="17"/>
        <v>0.036</v>
      </c>
      <c r="I110" s="4">
        <f t="shared" si="12"/>
        <v>16.89763143593882</v>
      </c>
    </row>
    <row r="111" spans="1:7" ht="15">
      <c r="A111" s="1"/>
      <c r="B111" s="1"/>
      <c r="C111" s="2"/>
      <c r="D111" s="4"/>
      <c r="E111" s="3"/>
      <c r="F111" s="1"/>
      <c r="G111" s="6"/>
    </row>
    <row r="112" spans="1:7" ht="15">
      <c r="A112" s="20"/>
      <c r="B112" s="21"/>
      <c r="C112" s="22"/>
      <c r="D112" s="21"/>
      <c r="E112" s="3"/>
      <c r="F112" s="7"/>
      <c r="G112" s="6"/>
    </row>
    <row r="113" spans="1:7" ht="15">
      <c r="A113" s="64"/>
      <c r="B113" s="64"/>
      <c r="C113" s="23"/>
      <c r="D113" s="24"/>
      <c r="E113" s="3"/>
      <c r="F113" s="1"/>
      <c r="G113" s="6"/>
    </row>
    <row r="114" spans="1:7" ht="15">
      <c r="A114" s="13"/>
      <c r="B114" s="1"/>
      <c r="C114" s="2"/>
      <c r="D114" s="4"/>
      <c r="E114" s="3"/>
      <c r="F114" s="1"/>
      <c r="G114" s="6"/>
    </row>
    <row r="115" spans="1:7" ht="15">
      <c r="A115" s="13"/>
      <c r="B115" s="1"/>
      <c r="C115" s="2"/>
      <c r="D115" s="4"/>
      <c r="E115" s="3"/>
      <c r="F115" s="1"/>
      <c r="G115" s="6"/>
    </row>
  </sheetData>
  <sheetProtection/>
  <mergeCells count="10">
    <mergeCell ref="A5:I5"/>
    <mergeCell ref="I6:I7"/>
    <mergeCell ref="G6:G7"/>
    <mergeCell ref="A113:B113"/>
    <mergeCell ref="A6:A7"/>
    <mergeCell ref="B6:B7"/>
    <mergeCell ref="C6:C7"/>
    <mergeCell ref="D6:D7"/>
    <mergeCell ref="E6:E7"/>
    <mergeCell ref="F6:F7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2.28125" style="0" customWidth="1"/>
    <col min="4" max="4" width="10.8515625" style="0" customWidth="1"/>
    <col min="5" max="5" width="14.00390625" style="0" customWidth="1"/>
    <col min="6" max="6" width="15.57421875" style="0" customWidth="1"/>
    <col min="7" max="7" width="17.00390625" style="0" customWidth="1"/>
  </cols>
  <sheetData>
    <row r="5" spans="1:9" ht="15">
      <c r="A5" s="69">
        <v>2015</v>
      </c>
      <c r="B5" s="70"/>
      <c r="C5" s="70"/>
      <c r="D5" s="70"/>
      <c r="E5" s="70"/>
      <c r="F5" s="70"/>
      <c r="G5" s="70"/>
      <c r="H5" s="70"/>
      <c r="I5" s="71"/>
    </row>
    <row r="6" spans="1:9" ht="15">
      <c r="A6" s="74" t="s">
        <v>54</v>
      </c>
      <c r="B6" s="76" t="s">
        <v>51</v>
      </c>
      <c r="C6" s="78" t="s">
        <v>50</v>
      </c>
      <c r="D6" s="74" t="s">
        <v>55</v>
      </c>
      <c r="E6" s="80" t="s">
        <v>52</v>
      </c>
      <c r="F6" s="74" t="s">
        <v>53</v>
      </c>
      <c r="G6" s="72" t="s">
        <v>83</v>
      </c>
      <c r="I6" s="67" t="s">
        <v>108</v>
      </c>
    </row>
    <row r="7" spans="1:9" ht="31.5" customHeight="1" thickBot="1">
      <c r="A7" s="75"/>
      <c r="B7" s="77"/>
      <c r="C7" s="79"/>
      <c r="D7" s="75"/>
      <c r="E7" s="81"/>
      <c r="F7" s="75"/>
      <c r="G7" s="73"/>
      <c r="I7" s="68"/>
    </row>
    <row r="8" spans="1:7" ht="15">
      <c r="A8" s="8"/>
      <c r="B8" s="9"/>
      <c r="C8" s="1"/>
      <c r="D8" s="12"/>
      <c r="E8" s="11"/>
      <c r="F8" s="9"/>
      <c r="G8" s="6"/>
    </row>
    <row r="9" spans="1:8" ht="15">
      <c r="A9" s="8"/>
      <c r="B9" s="9"/>
      <c r="C9" s="10"/>
      <c r="D9" s="9"/>
      <c r="E9" s="11"/>
      <c r="F9" s="1"/>
      <c r="G9" s="58"/>
      <c r="H9" s="9">
        <v>1.1</v>
      </c>
    </row>
    <row r="10" spans="1:9" ht="15">
      <c r="A10" s="8" t="s">
        <v>81</v>
      </c>
      <c r="B10" s="12">
        <f>'2014'!D10</f>
        <v>1290.0443586800002</v>
      </c>
      <c r="C10" s="2">
        <f aca="true" t="shared" si="0" ref="C10:C35">(D10-B10)/B10</f>
        <v>0.10000000000000014</v>
      </c>
      <c r="D10" s="4">
        <f aca="true" t="shared" si="1" ref="D10:D37">B10*H10</f>
        <v>1419.0487945480004</v>
      </c>
      <c r="E10" s="3"/>
      <c r="F10" s="5"/>
      <c r="G10" s="14"/>
      <c r="H10" s="9">
        <f>H9</f>
        <v>1.1</v>
      </c>
      <c r="I10" s="4">
        <f>D10-B10</f>
        <v>129.0044358680002</v>
      </c>
    </row>
    <row r="11" spans="1:9" ht="15">
      <c r="A11" s="8" t="s">
        <v>82</v>
      </c>
      <c r="B11" s="12">
        <f>'2014'!D11</f>
        <v>1332.099804772968</v>
      </c>
      <c r="C11" s="2">
        <f t="shared" si="0"/>
        <v>0.10000000000000016</v>
      </c>
      <c r="D11" s="4">
        <f t="shared" si="1"/>
        <v>1465.309785250265</v>
      </c>
      <c r="E11" s="3">
        <f aca="true" t="shared" si="2" ref="E11:E74">D11-D10</f>
        <v>46.26099070226451</v>
      </c>
      <c r="F11" s="33">
        <f aca="true" t="shared" si="3" ref="F11:F74">((B11-B10))/B10</f>
        <v>0.032599999999999775</v>
      </c>
      <c r="G11" s="31">
        <f aca="true" t="shared" si="4" ref="G11:G37">(D11-D10)/D10</f>
        <v>0.03259999999999978</v>
      </c>
      <c r="H11" s="9">
        <f aca="true" t="shared" si="5" ref="H11:H37">H10</f>
        <v>1.1</v>
      </c>
      <c r="I11" s="4">
        <f aca="true" t="shared" si="6" ref="I11:I74">D11-B11</f>
        <v>133.209980477297</v>
      </c>
    </row>
    <row r="12" spans="1:9" ht="15">
      <c r="A12" s="8" t="s">
        <v>56</v>
      </c>
      <c r="B12" s="12">
        <f>'2014'!D12</f>
        <v>1375.4452952246163</v>
      </c>
      <c r="C12" s="2">
        <f t="shared" si="0"/>
        <v>0.10000000000000009</v>
      </c>
      <c r="D12" s="4">
        <f t="shared" si="1"/>
        <v>1512.989824747078</v>
      </c>
      <c r="E12" s="3">
        <f t="shared" si="2"/>
        <v>47.68003949681315</v>
      </c>
      <c r="F12" s="33">
        <f t="shared" si="3"/>
        <v>0.03253922138291721</v>
      </c>
      <c r="G12" s="31">
        <f t="shared" si="4"/>
        <v>0.03253922138291715</v>
      </c>
      <c r="H12" s="9">
        <f t="shared" si="5"/>
        <v>1.1</v>
      </c>
      <c r="I12" s="4">
        <f t="shared" si="6"/>
        <v>137.54452952246174</v>
      </c>
    </row>
    <row r="13" spans="1:9" ht="15">
      <c r="A13" s="8" t="s">
        <v>57</v>
      </c>
      <c r="B13" s="12">
        <f>'2014'!D13</f>
        <v>1420.2098344708122</v>
      </c>
      <c r="C13" s="2">
        <f t="shared" si="0"/>
        <v>0.10000000000000007</v>
      </c>
      <c r="D13" s="4">
        <f t="shared" si="1"/>
        <v>1562.2308179178935</v>
      </c>
      <c r="E13" s="3">
        <f t="shared" si="2"/>
        <v>49.2409931708155</v>
      </c>
      <c r="F13" s="33">
        <f t="shared" si="3"/>
        <v>0.032545488651284864</v>
      </c>
      <c r="G13" s="31">
        <f t="shared" si="4"/>
        <v>0.032545488651284864</v>
      </c>
      <c r="H13" s="9">
        <f t="shared" si="5"/>
        <v>1.1</v>
      </c>
      <c r="I13" s="4">
        <f t="shared" si="6"/>
        <v>142.02098344708133</v>
      </c>
    </row>
    <row r="14" spans="1:9" ht="15">
      <c r="A14" s="8" t="s">
        <v>58</v>
      </c>
      <c r="B14" s="12">
        <f>'2014'!D14</f>
        <v>1466.3934225115563</v>
      </c>
      <c r="C14" s="2">
        <f t="shared" si="0"/>
        <v>0.10000000000000009</v>
      </c>
      <c r="D14" s="4">
        <f t="shared" si="1"/>
        <v>1613.032764762712</v>
      </c>
      <c r="E14" s="3">
        <f t="shared" si="2"/>
        <v>50.80194684481853</v>
      </c>
      <c r="F14" s="33">
        <f t="shared" si="3"/>
        <v>0.032518848215096804</v>
      </c>
      <c r="G14" s="31">
        <f t="shared" si="4"/>
        <v>0.03251884821509682</v>
      </c>
      <c r="H14" s="9">
        <f t="shared" si="5"/>
        <v>1.1</v>
      </c>
      <c r="I14" s="4">
        <f t="shared" si="6"/>
        <v>146.63934225115577</v>
      </c>
    </row>
    <row r="15" spans="1:9" ht="15">
      <c r="A15" s="8" t="s">
        <v>59</v>
      </c>
      <c r="B15" s="12">
        <f>'2014'!D15</f>
        <v>1514.1250637827163</v>
      </c>
      <c r="C15" s="2">
        <f t="shared" si="0"/>
        <v>0.10000000000000005</v>
      </c>
      <c r="D15" s="4">
        <f t="shared" si="1"/>
        <v>1665.537570160988</v>
      </c>
      <c r="E15" s="3">
        <f t="shared" si="2"/>
        <v>52.50480539827595</v>
      </c>
      <c r="F15" s="33">
        <f t="shared" si="3"/>
        <v>0.03255036509193279</v>
      </c>
      <c r="G15" s="31">
        <f t="shared" si="4"/>
        <v>0.032550365091932744</v>
      </c>
      <c r="H15" s="9">
        <f t="shared" si="5"/>
        <v>1.1</v>
      </c>
      <c r="I15" s="4">
        <f t="shared" si="6"/>
        <v>151.4125063782717</v>
      </c>
    </row>
    <row r="16" spans="1:9" ht="15">
      <c r="A16" s="8" t="s">
        <v>60</v>
      </c>
      <c r="B16" s="12">
        <f>'2014'!D16</f>
        <v>1563.5337627201604</v>
      </c>
      <c r="C16" s="2">
        <f t="shared" si="0"/>
        <v>0.10000000000000013</v>
      </c>
      <c r="D16" s="4">
        <f t="shared" si="1"/>
        <v>1719.8871389921767</v>
      </c>
      <c r="E16" s="3">
        <f t="shared" si="2"/>
        <v>54.34956883118866</v>
      </c>
      <c r="F16" s="33">
        <f t="shared" si="3"/>
        <v>0.03263184800204488</v>
      </c>
      <c r="G16" s="31">
        <f t="shared" si="4"/>
        <v>0.032631848002044966</v>
      </c>
      <c r="H16" s="9">
        <f t="shared" si="5"/>
        <v>1.1</v>
      </c>
      <c r="I16" s="4">
        <f t="shared" si="6"/>
        <v>156.35337627201625</v>
      </c>
    </row>
    <row r="17" spans="1:9" ht="15">
      <c r="A17" s="8" t="s">
        <v>61</v>
      </c>
      <c r="B17" s="12">
        <f>'2014'!D17</f>
        <v>1614.3615104521523</v>
      </c>
      <c r="C17" s="2">
        <f t="shared" si="0"/>
        <v>0.10000000000000012</v>
      </c>
      <c r="D17" s="4">
        <f t="shared" si="1"/>
        <v>1775.7976614973677</v>
      </c>
      <c r="E17" s="3">
        <f t="shared" si="2"/>
        <v>55.91052250519101</v>
      </c>
      <c r="F17" s="33">
        <f t="shared" si="3"/>
        <v>0.0325082508250824</v>
      </c>
      <c r="G17" s="31">
        <f t="shared" si="4"/>
        <v>0.03250825082508239</v>
      </c>
      <c r="H17" s="9">
        <f t="shared" si="5"/>
        <v>1.1</v>
      </c>
      <c r="I17" s="4">
        <f t="shared" si="6"/>
        <v>161.4361510452154</v>
      </c>
    </row>
    <row r="18" spans="1:9" ht="15">
      <c r="A18" s="8" t="s">
        <v>62</v>
      </c>
      <c r="B18" s="12">
        <f>'2014'!D18</f>
        <v>1666.9953202862962</v>
      </c>
      <c r="C18" s="2">
        <f t="shared" si="0"/>
        <v>0.10000000000000013</v>
      </c>
      <c r="D18" s="4">
        <f t="shared" si="1"/>
        <v>1833.694852314926</v>
      </c>
      <c r="E18" s="3">
        <f t="shared" si="2"/>
        <v>57.89719081755834</v>
      </c>
      <c r="F18" s="33">
        <f t="shared" si="3"/>
        <v>0.03260348409781039</v>
      </c>
      <c r="G18" s="31">
        <f t="shared" si="4"/>
        <v>0.03260348409781041</v>
      </c>
      <c r="H18" s="9">
        <f t="shared" si="5"/>
        <v>1.1</v>
      </c>
      <c r="I18" s="4">
        <f t="shared" si="6"/>
        <v>166.69953202862985</v>
      </c>
    </row>
    <row r="19" spans="1:9" ht="15">
      <c r="A19" s="8" t="s">
        <v>63</v>
      </c>
      <c r="B19" s="12">
        <f>'2014'!D19</f>
        <v>1721.1771833508562</v>
      </c>
      <c r="C19" s="2">
        <f t="shared" si="0"/>
        <v>0.10000000000000009</v>
      </c>
      <c r="D19" s="4">
        <f t="shared" si="1"/>
        <v>1893.294901685942</v>
      </c>
      <c r="E19" s="3">
        <f t="shared" si="2"/>
        <v>59.600049371015984</v>
      </c>
      <c r="F19" s="33">
        <f t="shared" si="3"/>
        <v>0.03250270855904661</v>
      </c>
      <c r="G19" s="31">
        <f t="shared" si="4"/>
        <v>0.03250270855904657</v>
      </c>
      <c r="H19" s="9">
        <f t="shared" si="5"/>
        <v>1.1</v>
      </c>
      <c r="I19" s="4">
        <f t="shared" si="6"/>
        <v>172.11771833508578</v>
      </c>
    </row>
    <row r="20" spans="1:9" ht="15">
      <c r="A20" s="8" t="s">
        <v>64</v>
      </c>
      <c r="B20" s="12">
        <f>'2014'!D20</f>
        <v>1777.2941129534358</v>
      </c>
      <c r="C20" s="2">
        <f t="shared" si="0"/>
        <v>0.10000000000000003</v>
      </c>
      <c r="D20" s="4">
        <f t="shared" si="1"/>
        <v>1955.0235242487795</v>
      </c>
      <c r="E20" s="3">
        <f t="shared" si="2"/>
        <v>61.72862256283747</v>
      </c>
      <c r="F20" s="33">
        <f t="shared" si="3"/>
        <v>0.03260380752510844</v>
      </c>
      <c r="G20" s="31">
        <f t="shared" si="4"/>
        <v>0.03260380752510839</v>
      </c>
      <c r="H20" s="9">
        <f t="shared" si="5"/>
        <v>1.1</v>
      </c>
      <c r="I20" s="4">
        <f t="shared" si="6"/>
        <v>177.72941129534365</v>
      </c>
    </row>
    <row r="21" spans="1:9" ht="15">
      <c r="A21" s="8" t="s">
        <v>65</v>
      </c>
      <c r="B21" s="12">
        <f>'2014'!D21</f>
        <v>1835.0881002223002</v>
      </c>
      <c r="C21" s="2">
        <f t="shared" si="0"/>
        <v>0.10000000000000006</v>
      </c>
      <c r="D21" s="4">
        <f t="shared" si="1"/>
        <v>2018.5969102445304</v>
      </c>
      <c r="E21" s="3">
        <f t="shared" si="2"/>
        <v>63.57338599575087</v>
      </c>
      <c r="F21" s="33">
        <f t="shared" si="3"/>
        <v>0.032517964723815275</v>
      </c>
      <c r="G21" s="31">
        <f t="shared" si="4"/>
        <v>0.032517964723815296</v>
      </c>
      <c r="H21" s="9">
        <f t="shared" si="5"/>
        <v>1.1</v>
      </c>
      <c r="I21" s="4">
        <f t="shared" si="6"/>
        <v>183.50881002223014</v>
      </c>
    </row>
    <row r="22" spans="1:9" ht="15">
      <c r="A22" s="8" t="s">
        <v>66</v>
      </c>
      <c r="B22" s="12">
        <f>'2014'!D22</f>
        <v>1894.8171540291844</v>
      </c>
      <c r="C22" s="2">
        <f t="shared" si="0"/>
        <v>0.10000000000000006</v>
      </c>
      <c r="D22" s="4">
        <f t="shared" si="1"/>
        <v>2084.298869432103</v>
      </c>
      <c r="E22" s="3">
        <f t="shared" si="2"/>
        <v>65.70195918757258</v>
      </c>
      <c r="F22" s="33">
        <f t="shared" si="3"/>
        <v>0.032548330404218014</v>
      </c>
      <c r="G22" s="31">
        <f t="shared" si="4"/>
        <v>0.032548330404218014</v>
      </c>
      <c r="H22" s="9">
        <f t="shared" si="5"/>
        <v>1.1</v>
      </c>
      <c r="I22" s="4">
        <f t="shared" si="6"/>
        <v>189.48171540291855</v>
      </c>
    </row>
    <row r="23" spans="1:9" ht="15">
      <c r="A23" s="8" t="s">
        <v>67</v>
      </c>
      <c r="B23" s="12">
        <f>'2014'!D23</f>
        <v>1956.4812743740881</v>
      </c>
      <c r="C23" s="2">
        <f t="shared" si="0"/>
        <v>0.10000000000000016</v>
      </c>
      <c r="D23" s="4">
        <f t="shared" si="1"/>
        <v>2152.1294018114972</v>
      </c>
      <c r="E23" s="3">
        <f t="shared" si="2"/>
        <v>67.8305323793943</v>
      </c>
      <c r="F23" s="33">
        <f t="shared" si="3"/>
        <v>0.0325435729847493</v>
      </c>
      <c r="G23" s="31">
        <f t="shared" si="4"/>
        <v>0.0325435729847494</v>
      </c>
      <c r="H23" s="9">
        <f t="shared" si="5"/>
        <v>1.1</v>
      </c>
      <c r="I23" s="4">
        <f t="shared" si="6"/>
        <v>195.64812743740913</v>
      </c>
    </row>
    <row r="24" spans="1:9" ht="15">
      <c r="A24" s="8" t="s">
        <v>68</v>
      </c>
      <c r="B24" s="12">
        <f>'2014'!D24</f>
        <v>2020.2094656928803</v>
      </c>
      <c r="C24" s="2">
        <f t="shared" si="0"/>
        <v>0.10000000000000013</v>
      </c>
      <c r="D24" s="4">
        <f t="shared" si="1"/>
        <v>2222.2304122621686</v>
      </c>
      <c r="E24" s="3">
        <f t="shared" si="2"/>
        <v>70.10101045067131</v>
      </c>
      <c r="F24" s="33">
        <f t="shared" si="3"/>
        <v>0.03257286034550976</v>
      </c>
      <c r="G24" s="31">
        <f t="shared" si="4"/>
        <v>0.032572860345509734</v>
      </c>
      <c r="H24" s="9">
        <f t="shared" si="5"/>
        <v>1.1</v>
      </c>
      <c r="I24" s="4">
        <f t="shared" si="6"/>
        <v>202.0209465692883</v>
      </c>
    </row>
    <row r="25" spans="1:9" ht="15">
      <c r="A25" s="8" t="s">
        <v>69</v>
      </c>
      <c r="B25" s="12">
        <f>'2014'!D25</f>
        <v>2086.00172798556</v>
      </c>
      <c r="C25" s="2">
        <f t="shared" si="0"/>
        <v>0.10000000000000013</v>
      </c>
      <c r="D25" s="4">
        <f t="shared" si="1"/>
        <v>2294.6019007841164</v>
      </c>
      <c r="E25" s="3">
        <f t="shared" si="2"/>
        <v>72.37148852194787</v>
      </c>
      <c r="F25" s="33">
        <f t="shared" si="3"/>
        <v>0.032567049808429054</v>
      </c>
      <c r="G25" s="31">
        <f t="shared" si="4"/>
        <v>0.032567049808429054</v>
      </c>
      <c r="H25" s="9">
        <f t="shared" si="5"/>
        <v>1.1</v>
      </c>
      <c r="I25" s="4">
        <f t="shared" si="6"/>
        <v>208.6001727985563</v>
      </c>
    </row>
    <row r="26" spans="1:9" ht="15">
      <c r="A26" s="8" t="s">
        <v>70</v>
      </c>
      <c r="B26" s="12">
        <f>'2014'!D26</f>
        <v>2153.987065687996</v>
      </c>
      <c r="C26" s="2">
        <f t="shared" si="0"/>
        <v>0.10000000000000006</v>
      </c>
      <c r="D26" s="4">
        <f t="shared" si="1"/>
        <v>2369.385772256796</v>
      </c>
      <c r="E26" s="3">
        <f t="shared" si="2"/>
        <v>74.7838714726795</v>
      </c>
      <c r="F26" s="33">
        <f t="shared" si="3"/>
        <v>0.03259121830550403</v>
      </c>
      <c r="G26" s="31">
        <f t="shared" si="4"/>
        <v>0.03259121830550397</v>
      </c>
      <c r="H26" s="9">
        <f t="shared" si="5"/>
        <v>1.1</v>
      </c>
      <c r="I26" s="4">
        <f t="shared" si="6"/>
        <v>215.39870656879975</v>
      </c>
    </row>
    <row r="27" spans="1:9" ht="15">
      <c r="A27" s="8" t="s">
        <v>71</v>
      </c>
      <c r="B27" s="12">
        <f>'2014'!D27</f>
        <v>2224.03647436432</v>
      </c>
      <c r="C27" s="2">
        <f t="shared" si="0"/>
        <v>0.10000000000000002</v>
      </c>
      <c r="D27" s="4">
        <f t="shared" si="1"/>
        <v>2446.440121800752</v>
      </c>
      <c r="E27" s="3">
        <f t="shared" si="2"/>
        <v>77.05434954395605</v>
      </c>
      <c r="F27" s="33">
        <f t="shared" si="3"/>
        <v>0.03252081212193796</v>
      </c>
      <c r="G27" s="31">
        <f t="shared" si="4"/>
        <v>0.03252081212193792</v>
      </c>
      <c r="H27" s="9">
        <f t="shared" si="5"/>
        <v>1.1</v>
      </c>
      <c r="I27" s="4">
        <f t="shared" si="6"/>
        <v>222.40364743643204</v>
      </c>
    </row>
    <row r="28" spans="1:9" ht="15">
      <c r="A28" s="8" t="s">
        <v>72</v>
      </c>
      <c r="B28" s="12">
        <f>'2014'!D28</f>
        <v>2296.4079628862687</v>
      </c>
      <c r="C28" s="2">
        <f t="shared" si="0"/>
        <v>0.10000000000000002</v>
      </c>
      <c r="D28" s="4">
        <f t="shared" si="1"/>
        <v>2526.0487591748956</v>
      </c>
      <c r="E28" s="3">
        <f t="shared" si="2"/>
        <v>79.60863737414365</v>
      </c>
      <c r="F28" s="33">
        <f t="shared" si="3"/>
        <v>0.03254060324826021</v>
      </c>
      <c r="G28" s="31">
        <f t="shared" si="4"/>
        <v>0.03254060324826021</v>
      </c>
      <c r="H28" s="9">
        <f t="shared" si="5"/>
        <v>1.1</v>
      </c>
      <c r="I28" s="4">
        <f t="shared" si="6"/>
        <v>229.64079628862692</v>
      </c>
    </row>
    <row r="29" spans="1:9" ht="15">
      <c r="A29" s="8" t="s">
        <v>73</v>
      </c>
      <c r="B29" s="12">
        <f>'2014'!D29</f>
        <v>2371.230535689708</v>
      </c>
      <c r="C29" s="2">
        <f t="shared" si="0"/>
        <v>0.1000000000000001</v>
      </c>
      <c r="D29" s="4">
        <f t="shared" si="1"/>
        <v>2608.353589258679</v>
      </c>
      <c r="E29" s="3">
        <f t="shared" si="2"/>
        <v>82.3048300837836</v>
      </c>
      <c r="F29" s="33">
        <f t="shared" si="3"/>
        <v>0.032582439188809376</v>
      </c>
      <c r="G29" s="31">
        <f t="shared" si="4"/>
        <v>0.032582439188809445</v>
      </c>
      <c r="H29" s="9">
        <f t="shared" si="5"/>
        <v>1.1</v>
      </c>
      <c r="I29" s="4">
        <f t="shared" si="6"/>
        <v>237.12305356897105</v>
      </c>
    </row>
    <row r="30" spans="1:9" ht="15">
      <c r="A30" s="8" t="s">
        <v>74</v>
      </c>
      <c r="B30" s="12">
        <f>'2014'!D30</f>
        <v>2448.375188338772</v>
      </c>
      <c r="C30" s="2">
        <f t="shared" si="0"/>
        <v>0.10000000000000003</v>
      </c>
      <c r="D30" s="4">
        <f t="shared" si="1"/>
        <v>2693.2127071726495</v>
      </c>
      <c r="E30" s="3">
        <f t="shared" si="2"/>
        <v>84.8591179139703</v>
      </c>
      <c r="F30" s="33">
        <f t="shared" si="3"/>
        <v>0.03253359447255319</v>
      </c>
      <c r="G30" s="31">
        <f t="shared" si="4"/>
        <v>0.032533594472553135</v>
      </c>
      <c r="H30" s="9">
        <f t="shared" si="5"/>
        <v>1.1</v>
      </c>
      <c r="I30" s="4">
        <f t="shared" si="6"/>
        <v>244.8375188338773</v>
      </c>
    </row>
    <row r="31" spans="1:9" ht="15">
      <c r="A31" s="8" t="s">
        <v>75</v>
      </c>
      <c r="B31" s="12">
        <f>'2014'!D31</f>
        <v>2528.0999297051967</v>
      </c>
      <c r="C31" s="2">
        <f t="shared" si="0"/>
        <v>0.1000000000000001</v>
      </c>
      <c r="D31" s="4">
        <f t="shared" si="1"/>
        <v>2780.9099226757166</v>
      </c>
      <c r="E31" s="3">
        <f t="shared" si="2"/>
        <v>87.69721550306713</v>
      </c>
      <c r="F31" s="33">
        <f t="shared" si="3"/>
        <v>0.03256230570630717</v>
      </c>
      <c r="G31" s="31">
        <f t="shared" si="4"/>
        <v>0.032562305706307235</v>
      </c>
      <c r="H31" s="9">
        <f t="shared" si="5"/>
        <v>1.1</v>
      </c>
      <c r="I31" s="4">
        <f t="shared" si="6"/>
        <v>252.80999297051994</v>
      </c>
    </row>
    <row r="32" spans="1:9" ht="15">
      <c r="A32" s="8" t="s">
        <v>76</v>
      </c>
      <c r="B32" s="12">
        <f>'2014'!D32</f>
        <v>2610.4047597889803</v>
      </c>
      <c r="C32" s="2">
        <f t="shared" si="0"/>
        <v>0.10000000000000017</v>
      </c>
      <c r="D32" s="4">
        <f t="shared" si="1"/>
        <v>2871.445235767879</v>
      </c>
      <c r="E32" s="3">
        <f t="shared" si="2"/>
        <v>90.53531309216214</v>
      </c>
      <c r="F32" s="33">
        <f t="shared" si="3"/>
        <v>0.032556003469918694</v>
      </c>
      <c r="G32" s="31">
        <f t="shared" si="4"/>
        <v>0.03255600346991876</v>
      </c>
      <c r="H32" s="9">
        <f t="shared" si="5"/>
        <v>1.1</v>
      </c>
      <c r="I32" s="4">
        <f t="shared" si="6"/>
        <v>261.0404759788985</v>
      </c>
    </row>
    <row r="33" spans="1:9" ht="15">
      <c r="A33" s="8" t="s">
        <v>77</v>
      </c>
      <c r="B33" s="12">
        <f>'2014'!D33</f>
        <v>2695.4186830259923</v>
      </c>
      <c r="C33" s="2">
        <f t="shared" si="0"/>
        <v>0.10000000000000013</v>
      </c>
      <c r="D33" s="4">
        <f t="shared" si="1"/>
        <v>2964.960551328592</v>
      </c>
      <c r="E33" s="3">
        <f t="shared" si="2"/>
        <v>93.51531556071313</v>
      </c>
      <c r="F33" s="33">
        <f t="shared" si="3"/>
        <v>0.032567333827526565</v>
      </c>
      <c r="G33" s="31">
        <f t="shared" si="4"/>
        <v>0.03256733382752653</v>
      </c>
      <c r="H33" s="9">
        <f t="shared" si="5"/>
        <v>1.1</v>
      </c>
      <c r="I33" s="4">
        <f t="shared" si="6"/>
        <v>269.5418683025996</v>
      </c>
    </row>
    <row r="34" spans="1:9" ht="15">
      <c r="A34" s="8" t="s">
        <v>78</v>
      </c>
      <c r="B34" s="12">
        <f>'2014'!D34</f>
        <v>2783.141699416232</v>
      </c>
      <c r="C34" s="2">
        <f t="shared" si="0"/>
        <v>0.10000000000000003</v>
      </c>
      <c r="D34" s="4">
        <f t="shared" si="1"/>
        <v>3061.455869357855</v>
      </c>
      <c r="E34" s="3">
        <f t="shared" si="2"/>
        <v>96.49531802926322</v>
      </c>
      <c r="F34" s="33">
        <f t="shared" si="3"/>
        <v>0.03254522829520419</v>
      </c>
      <c r="G34" s="31">
        <f t="shared" si="4"/>
        <v>0.03254522829520409</v>
      </c>
      <c r="H34" s="9">
        <f t="shared" si="5"/>
        <v>1.1</v>
      </c>
      <c r="I34" s="4">
        <f t="shared" si="6"/>
        <v>278.3141699416233</v>
      </c>
    </row>
    <row r="35" spans="1:9" ht="15">
      <c r="A35" s="8" t="s">
        <v>79</v>
      </c>
      <c r="B35" s="12">
        <f>'2014'!D35</f>
        <v>2873.8318178314366</v>
      </c>
      <c r="C35" s="2">
        <f t="shared" si="0"/>
        <v>0.10000000000000003</v>
      </c>
      <c r="D35" s="4">
        <f t="shared" si="1"/>
        <v>3161.2149996145804</v>
      </c>
      <c r="E35" s="3">
        <f t="shared" si="2"/>
        <v>99.75913025672526</v>
      </c>
      <c r="F35" s="33">
        <f t="shared" si="3"/>
        <v>0.03258551960693455</v>
      </c>
      <c r="G35" s="31">
        <f t="shared" si="4"/>
        <v>0.03258551960693455</v>
      </c>
      <c r="H35" s="9">
        <f t="shared" si="5"/>
        <v>1.1</v>
      </c>
      <c r="I35" s="4">
        <f t="shared" si="6"/>
        <v>287.38318178314375</v>
      </c>
    </row>
    <row r="36" spans="1:9" ht="15">
      <c r="A36" s="8" t="s">
        <v>80</v>
      </c>
      <c r="B36" s="12">
        <f>'2014'!D36</f>
        <v>2967.360033835736</v>
      </c>
      <c r="C36" s="2">
        <f>(D36-B36)/B36</f>
        <v>0.1000000000000001</v>
      </c>
      <c r="D36" s="4">
        <f t="shared" si="1"/>
        <v>3264.09603721931</v>
      </c>
      <c r="E36" s="3">
        <f t="shared" si="2"/>
        <v>102.8810376047295</v>
      </c>
      <c r="F36" s="33">
        <f t="shared" si="3"/>
        <v>0.03254477712438814</v>
      </c>
      <c r="G36" s="31">
        <f t="shared" si="4"/>
        <v>0.03254477712438822</v>
      </c>
      <c r="H36" s="9">
        <f t="shared" si="5"/>
        <v>1.1</v>
      </c>
      <c r="I36" s="4">
        <f t="shared" si="6"/>
        <v>296.7360033835739</v>
      </c>
    </row>
    <row r="37" spans="1:9" ht="15">
      <c r="A37" s="15" t="s">
        <v>0</v>
      </c>
      <c r="B37" s="55">
        <f>'2014'!D37</f>
        <v>3063.9843563008685</v>
      </c>
      <c r="C37" s="17">
        <f>(D37-B37)/B37</f>
        <v>0.10000000000000007</v>
      </c>
      <c r="D37" s="54">
        <f t="shared" si="1"/>
        <v>3370.3827919309556</v>
      </c>
      <c r="E37" s="18">
        <f t="shared" si="2"/>
        <v>106.2867547116457</v>
      </c>
      <c r="F37" s="34">
        <f t="shared" si="3"/>
        <v>0.03256238587948892</v>
      </c>
      <c r="G37" s="32">
        <f t="shared" si="4"/>
        <v>0.03256238587948889</v>
      </c>
      <c r="H37" s="9">
        <f t="shared" si="5"/>
        <v>1.1</v>
      </c>
      <c r="I37" s="4">
        <f t="shared" si="6"/>
        <v>306.3984356300871</v>
      </c>
    </row>
    <row r="38" spans="1:9" ht="15">
      <c r="A38" s="1" t="s">
        <v>1</v>
      </c>
      <c r="B38" s="12">
        <f>'2014'!D38</f>
        <v>3146.711933920992</v>
      </c>
      <c r="C38" s="2">
        <f aca="true" t="shared" si="7" ref="C38:C101">(D38-B38)/B38</f>
        <v>0.09839337877312557</v>
      </c>
      <c r="D38" s="4">
        <f>D37+D37*G38</f>
        <v>3456.3275531251948</v>
      </c>
      <c r="E38" s="3">
        <f t="shared" si="2"/>
        <v>85.94476119423916</v>
      </c>
      <c r="F38" s="33">
        <f t="shared" si="3"/>
        <v>0.027000000000000052</v>
      </c>
      <c r="G38" s="31">
        <v>0.0255</v>
      </c>
      <c r="I38" s="4">
        <f t="shared" si="6"/>
        <v>309.61561920420263</v>
      </c>
    </row>
    <row r="39" spans="1:9" ht="15">
      <c r="A39" s="1" t="s">
        <v>2</v>
      </c>
      <c r="B39" s="12">
        <f>'2014'!D39</f>
        <v>3231.673156136859</v>
      </c>
      <c r="C39" s="2">
        <f t="shared" si="7"/>
        <v>0.09678910412058456</v>
      </c>
      <c r="D39" s="4">
        <f aca="true" t="shared" si="8" ref="D39:D102">D38+D38*G38</f>
        <v>3544.4639057298873</v>
      </c>
      <c r="E39" s="3">
        <f t="shared" si="2"/>
        <v>88.13635260469255</v>
      </c>
      <c r="F39" s="33">
        <f t="shared" si="3"/>
        <v>0.026999999999999958</v>
      </c>
      <c r="G39" s="31">
        <f aca="true" t="shared" si="9" ref="G39:G102">G38</f>
        <v>0.0255</v>
      </c>
      <c r="I39" s="4">
        <f t="shared" si="6"/>
        <v>312.7907495930285</v>
      </c>
    </row>
    <row r="40" spans="1:9" ht="15">
      <c r="A40" s="1" t="s">
        <v>3</v>
      </c>
      <c r="B40" s="12">
        <f>'2014'!D40</f>
        <v>3318.928331352554</v>
      </c>
      <c r="C40" s="2">
        <f t="shared" si="7"/>
        <v>0.0951871726150531</v>
      </c>
      <c r="D40" s="4">
        <f t="shared" si="8"/>
        <v>3634.8477353259996</v>
      </c>
      <c r="E40" s="3">
        <f t="shared" si="2"/>
        <v>90.38382959611226</v>
      </c>
      <c r="F40" s="33">
        <f t="shared" si="3"/>
        <v>0.02699999999999997</v>
      </c>
      <c r="G40" s="31">
        <f t="shared" si="9"/>
        <v>0.0255</v>
      </c>
      <c r="I40" s="4">
        <f t="shared" si="6"/>
        <v>315.9194039734457</v>
      </c>
    </row>
    <row r="41" spans="1:9" ht="15">
      <c r="A41" s="1" t="s">
        <v>4</v>
      </c>
      <c r="B41" s="12">
        <f>'2014'!D41</f>
        <v>3408.539396299073</v>
      </c>
      <c r="C41" s="2">
        <f t="shared" si="7"/>
        <v>0.09358758083421316</v>
      </c>
      <c r="D41" s="4">
        <f t="shared" si="8"/>
        <v>3727.5363525768125</v>
      </c>
      <c r="E41" s="3">
        <f t="shared" si="2"/>
        <v>92.68861725081297</v>
      </c>
      <c r="F41" s="33">
        <f t="shared" si="3"/>
        <v>0.027000000000000024</v>
      </c>
      <c r="G41" s="31">
        <f t="shared" si="9"/>
        <v>0.0255</v>
      </c>
      <c r="I41" s="4">
        <f t="shared" si="6"/>
        <v>318.9969562777396</v>
      </c>
    </row>
    <row r="42" spans="1:9" ht="15">
      <c r="A42" s="1" t="s">
        <v>5</v>
      </c>
      <c r="B42" s="12">
        <f>'2014'!D42</f>
        <v>3500.569959999148</v>
      </c>
      <c r="C42" s="2">
        <f t="shared" si="7"/>
        <v>0.09199032536074539</v>
      </c>
      <c r="D42" s="4">
        <f t="shared" si="8"/>
        <v>3822.588529567521</v>
      </c>
      <c r="E42" s="3">
        <f t="shared" si="2"/>
        <v>95.05217699070863</v>
      </c>
      <c r="F42" s="33">
        <f t="shared" si="3"/>
        <v>0.02700000000000006</v>
      </c>
      <c r="G42" s="31">
        <f t="shared" si="9"/>
        <v>0.0255</v>
      </c>
      <c r="I42" s="4">
        <f t="shared" si="6"/>
        <v>322.0185695683731</v>
      </c>
    </row>
    <row r="43" spans="1:9" ht="15">
      <c r="A43" s="1" t="s">
        <v>6</v>
      </c>
      <c r="B43" s="12">
        <f>'2014'!D43</f>
        <v>3595.085348919125</v>
      </c>
      <c r="C43" s="2">
        <f t="shared" si="7"/>
        <v>0.09039540278232171</v>
      </c>
      <c r="D43" s="4">
        <f t="shared" si="8"/>
        <v>3920.064537071493</v>
      </c>
      <c r="E43" s="3">
        <f t="shared" si="2"/>
        <v>97.47600750397169</v>
      </c>
      <c r="F43" s="33">
        <f t="shared" si="3"/>
        <v>0.02699999999999997</v>
      </c>
      <c r="G43" s="31">
        <f t="shared" si="9"/>
        <v>0.0255</v>
      </c>
      <c r="I43" s="4">
        <f t="shared" si="6"/>
        <v>324.9791881523679</v>
      </c>
    </row>
    <row r="44" spans="1:9" ht="15">
      <c r="A44" s="1" t="s">
        <v>7</v>
      </c>
      <c r="B44" s="12">
        <f>'2014'!D44</f>
        <v>3692.1526533399415</v>
      </c>
      <c r="C44" s="2">
        <f t="shared" si="7"/>
        <v>0.08880280969159775</v>
      </c>
      <c r="D44" s="4">
        <f t="shared" si="8"/>
        <v>4020.026182766816</v>
      </c>
      <c r="E44" s="3">
        <f t="shared" si="2"/>
        <v>99.96164569532311</v>
      </c>
      <c r="F44" s="33">
        <f t="shared" si="3"/>
        <v>0.02700000000000004</v>
      </c>
      <c r="G44" s="31">
        <f t="shared" si="9"/>
        <v>0.0255</v>
      </c>
      <c r="I44" s="4">
        <f t="shared" si="6"/>
        <v>327.8735294268745</v>
      </c>
    </row>
    <row r="45" spans="1:9" ht="15">
      <c r="A45" s="1" t="s">
        <v>8</v>
      </c>
      <c r="B45" s="12">
        <f>'2014'!D45</f>
        <v>3791.84077498012</v>
      </c>
      <c r="C45" s="2">
        <f t="shared" si="7"/>
        <v>0.08721254268620601</v>
      </c>
      <c r="D45" s="4">
        <f t="shared" si="8"/>
        <v>4122.53685042737</v>
      </c>
      <c r="E45" s="3">
        <f t="shared" si="2"/>
        <v>102.51066766055419</v>
      </c>
      <c r="F45" s="33">
        <f t="shared" si="3"/>
        <v>0.02700000000000001</v>
      </c>
      <c r="G45" s="31">
        <f t="shared" si="9"/>
        <v>0.0255</v>
      </c>
      <c r="I45" s="4">
        <f t="shared" si="6"/>
        <v>330.6960754472502</v>
      </c>
    </row>
    <row r="46" spans="1:9" ht="15">
      <c r="A46" s="1" t="s">
        <v>9</v>
      </c>
      <c r="B46" s="12">
        <f>'2014'!D46</f>
        <v>3894.220475904583</v>
      </c>
      <c r="C46" s="2">
        <f t="shared" si="7"/>
        <v>0.08562459836874822</v>
      </c>
      <c r="D46" s="4">
        <f t="shared" si="8"/>
        <v>4227.6615401132685</v>
      </c>
      <c r="E46" s="3">
        <f t="shared" si="2"/>
        <v>105.12468968589837</v>
      </c>
      <c r="F46" s="33">
        <f t="shared" si="3"/>
        <v>0.02699999999999997</v>
      </c>
      <c r="G46" s="31">
        <f t="shared" si="9"/>
        <v>0.0255</v>
      </c>
      <c r="I46" s="4">
        <f t="shared" si="6"/>
        <v>333.4410642086855</v>
      </c>
    </row>
    <row r="47" spans="1:9" ht="15">
      <c r="A47" s="1" t="s">
        <v>10</v>
      </c>
      <c r="B47" s="12">
        <f>'2014'!D47</f>
        <v>3999.364428754007</v>
      </c>
      <c r="C47" s="2">
        <f t="shared" si="7"/>
        <v>0.08403897334678793</v>
      </c>
      <c r="D47" s="4">
        <f t="shared" si="8"/>
        <v>4335.466909386157</v>
      </c>
      <c r="E47" s="3">
        <f t="shared" si="2"/>
        <v>107.80536927288813</v>
      </c>
      <c r="F47" s="33">
        <f t="shared" si="3"/>
        <v>0.027000000000000024</v>
      </c>
      <c r="G47" s="31">
        <f t="shared" si="9"/>
        <v>0.0255</v>
      </c>
      <c r="I47" s="4">
        <f t="shared" si="6"/>
        <v>336.10248063214976</v>
      </c>
    </row>
    <row r="48" spans="1:9" ht="15">
      <c r="A48" s="1" t="s">
        <v>11</v>
      </c>
      <c r="B48" s="12">
        <f>'2014'!D48</f>
        <v>4107.347268330365</v>
      </c>
      <c r="C48" s="2">
        <f t="shared" si="7"/>
        <v>0.08245566423284419</v>
      </c>
      <c r="D48" s="4">
        <f t="shared" si="8"/>
        <v>4446.021315575504</v>
      </c>
      <c r="E48" s="3">
        <f t="shared" si="2"/>
        <v>110.55440618934699</v>
      </c>
      <c r="F48" s="33">
        <f t="shared" si="3"/>
        <v>0.027000000000000055</v>
      </c>
      <c r="G48" s="31">
        <f t="shared" si="9"/>
        <v>0.0255</v>
      </c>
      <c r="I48" s="4">
        <f t="shared" si="6"/>
        <v>338.67404724513835</v>
      </c>
    </row>
    <row r="49" spans="1:9" ht="15">
      <c r="A49" s="1" t="s">
        <v>12</v>
      </c>
      <c r="B49" s="12">
        <f>'2014'!D49</f>
        <v>4218.245644575285</v>
      </c>
      <c r="C49" s="2">
        <f t="shared" si="7"/>
        <v>0.08087466764438339</v>
      </c>
      <c r="D49" s="4">
        <f t="shared" si="8"/>
        <v>4559.394859122679</v>
      </c>
      <c r="E49" s="3">
        <f t="shared" si="2"/>
        <v>113.37354354717536</v>
      </c>
      <c r="F49" s="33">
        <f t="shared" si="3"/>
        <v>0.026999999999999972</v>
      </c>
      <c r="G49" s="31">
        <f t="shared" si="9"/>
        <v>0.0255</v>
      </c>
      <c r="I49" s="4">
        <f t="shared" si="6"/>
        <v>341.14921454739397</v>
      </c>
    </row>
    <row r="50" spans="1:9" ht="15">
      <c r="A50" s="1" t="s">
        <v>13</v>
      </c>
      <c r="B50" s="12">
        <f>'2014'!D50</f>
        <v>4332.138276978818</v>
      </c>
      <c r="C50" s="2">
        <f t="shared" si="7"/>
        <v>0.07929598020381214</v>
      </c>
      <c r="D50" s="4">
        <f t="shared" si="8"/>
        <v>4675.659428030307</v>
      </c>
      <c r="E50" s="3">
        <f t="shared" si="2"/>
        <v>116.26456890762802</v>
      </c>
      <c r="F50" s="33">
        <f t="shared" si="3"/>
        <v>0.027000000000000034</v>
      </c>
      <c r="G50" s="31">
        <f t="shared" si="9"/>
        <v>0.0255</v>
      </c>
      <c r="I50" s="4">
        <f t="shared" si="6"/>
        <v>343.52115105148914</v>
      </c>
    </row>
    <row r="51" spans="1:9" ht="15">
      <c r="A51" s="15" t="s">
        <v>14</v>
      </c>
      <c r="B51" s="55">
        <f>'2014'!D51</f>
        <v>4449.106010457246</v>
      </c>
      <c r="C51" s="17">
        <f t="shared" si="7"/>
        <v>0.07771959853847059</v>
      </c>
      <c r="D51" s="16">
        <f t="shared" si="8"/>
        <v>4794.88874344508</v>
      </c>
      <c r="E51" s="18">
        <f t="shared" si="2"/>
        <v>119.22931541477283</v>
      </c>
      <c r="F51" s="34">
        <f t="shared" si="3"/>
        <v>0.027000000000000045</v>
      </c>
      <c r="G51" s="32">
        <f t="shared" si="9"/>
        <v>0.0255</v>
      </c>
      <c r="I51" s="4">
        <f t="shared" si="6"/>
        <v>345.7827329878337</v>
      </c>
    </row>
    <row r="52" spans="1:9" ht="15">
      <c r="A52" s="1" t="s">
        <v>15</v>
      </c>
      <c r="B52" s="12">
        <f>'2014'!D52</f>
        <v>4569.231872739591</v>
      </c>
      <c r="C52" s="2">
        <f t="shared" si="7"/>
        <v>0.07614551928062481</v>
      </c>
      <c r="D52" s="4">
        <f t="shared" si="8"/>
        <v>4917.158406402929</v>
      </c>
      <c r="E52" s="3">
        <f t="shared" si="2"/>
        <v>122.2696629578495</v>
      </c>
      <c r="F52" s="33">
        <f t="shared" si="3"/>
        <v>0.026999999999999906</v>
      </c>
      <c r="G52" s="31">
        <f t="shared" si="9"/>
        <v>0.0255</v>
      </c>
      <c r="I52" s="4">
        <f t="shared" si="6"/>
        <v>347.926533663338</v>
      </c>
    </row>
    <row r="53" spans="1:9" ht="15">
      <c r="A53" s="1" t="s">
        <v>16</v>
      </c>
      <c r="B53" s="12">
        <f>'2014'!D53</f>
        <v>4692.60113330356</v>
      </c>
      <c r="C53" s="2">
        <f t="shared" si="7"/>
        <v>0.07457373906745926</v>
      </c>
      <c r="D53" s="4">
        <f t="shared" si="8"/>
        <v>5042.545945766204</v>
      </c>
      <c r="E53" s="3">
        <f t="shared" si="2"/>
        <v>125.3875393632743</v>
      </c>
      <c r="F53" s="33">
        <f t="shared" si="3"/>
        <v>0.027</v>
      </c>
      <c r="G53" s="31">
        <f t="shared" si="9"/>
        <v>0.0255</v>
      </c>
      <c r="I53" s="4">
        <f t="shared" si="6"/>
        <v>349.9448124626433</v>
      </c>
    </row>
    <row r="54" spans="1:9" ht="15">
      <c r="A54" s="1" t="s">
        <v>17</v>
      </c>
      <c r="B54" s="12">
        <f>'2014'!D54</f>
        <v>4819.301363902757</v>
      </c>
      <c r="C54" s="2">
        <f t="shared" si="7"/>
        <v>0.0730042545410705</v>
      </c>
      <c r="D54" s="4">
        <f t="shared" si="8"/>
        <v>5171.130867383242</v>
      </c>
      <c r="E54" s="3">
        <f t="shared" si="2"/>
        <v>128.58492161703816</v>
      </c>
      <c r="F54" s="33">
        <f t="shared" si="3"/>
        <v>0.02700000000000006</v>
      </c>
      <c r="G54" s="31">
        <f t="shared" si="9"/>
        <v>0.0255</v>
      </c>
      <c r="I54" s="4">
        <f t="shared" si="6"/>
        <v>351.8295034804851</v>
      </c>
    </row>
    <row r="55" spans="1:9" ht="15">
      <c r="A55" s="1" t="s">
        <v>18</v>
      </c>
      <c r="B55" s="12">
        <f>'2014'!D55</f>
        <v>4949.422500728131</v>
      </c>
      <c r="C55" s="2">
        <f t="shared" si="7"/>
        <v>0.07143706234845934</v>
      </c>
      <c r="D55" s="4">
        <f t="shared" si="8"/>
        <v>5302.994704501514</v>
      </c>
      <c r="E55" s="3">
        <f t="shared" si="2"/>
        <v>131.8638371182724</v>
      </c>
      <c r="F55" s="33">
        <f t="shared" si="3"/>
        <v>0.02699999999999999</v>
      </c>
      <c r="G55" s="31">
        <f t="shared" si="9"/>
        <v>0.0255</v>
      </c>
      <c r="I55" s="4">
        <f t="shared" si="6"/>
        <v>353.5722037733831</v>
      </c>
    </row>
    <row r="56" spans="1:9" ht="15">
      <c r="A56" s="1" t="s">
        <v>19</v>
      </c>
      <c r="B56" s="12">
        <f>'2014'!D56</f>
        <v>5083.0569082477905</v>
      </c>
      <c r="C56" s="2">
        <f t="shared" si="7"/>
        <v>0.06987215914152392</v>
      </c>
      <c r="D56" s="4">
        <f t="shared" si="8"/>
        <v>5438.221069466303</v>
      </c>
      <c r="E56" s="3">
        <f t="shared" si="2"/>
        <v>135.22636496478844</v>
      </c>
      <c r="F56" s="33">
        <f t="shared" si="3"/>
        <v>0.026999999999999965</v>
      </c>
      <c r="G56" s="31">
        <f t="shared" si="9"/>
        <v>0.0255</v>
      </c>
      <c r="I56" s="4">
        <f t="shared" si="6"/>
        <v>355.16416121851216</v>
      </c>
    </row>
    <row r="57" spans="1:9" ht="15">
      <c r="A57" s="1" t="s">
        <v>20</v>
      </c>
      <c r="B57" s="12">
        <f>'2014'!D57</f>
        <v>5220.2994447704805</v>
      </c>
      <c r="C57" s="2">
        <f t="shared" si="7"/>
        <v>0.06830954157705241</v>
      </c>
      <c r="D57" s="4">
        <f t="shared" si="8"/>
        <v>5576.895706737693</v>
      </c>
      <c r="E57" s="3">
        <f t="shared" si="2"/>
        <v>138.67463727139057</v>
      </c>
      <c r="F57" s="33">
        <f t="shared" si="3"/>
        <v>0.02699999999999993</v>
      </c>
      <c r="G57" s="31">
        <f t="shared" si="9"/>
        <v>0.0255</v>
      </c>
      <c r="I57" s="4">
        <f t="shared" si="6"/>
        <v>356.59626196721274</v>
      </c>
    </row>
    <row r="58" spans="1:9" ht="15">
      <c r="A58" s="1" t="s">
        <v>21</v>
      </c>
      <c r="B58" s="12">
        <f>'2014'!D58</f>
        <v>5361.2475297792835</v>
      </c>
      <c r="C58" s="2">
        <f t="shared" si="7"/>
        <v>0.06674920631671595</v>
      </c>
      <c r="D58" s="4">
        <f t="shared" si="8"/>
        <v>5719.106547259505</v>
      </c>
      <c r="E58" s="3">
        <f t="shared" si="2"/>
        <v>142.2108405218114</v>
      </c>
      <c r="F58" s="33">
        <f t="shared" si="3"/>
        <v>0.027000000000000003</v>
      </c>
      <c r="G58" s="31">
        <f t="shared" si="9"/>
        <v>0.0255</v>
      </c>
      <c r="I58" s="4">
        <f t="shared" si="6"/>
        <v>357.85901748022115</v>
      </c>
    </row>
    <row r="59" spans="1:9" ht="15">
      <c r="A59" s="1" t="s">
        <v>22</v>
      </c>
      <c r="B59" s="12">
        <f>'2014'!D59</f>
        <v>5506.001213083324</v>
      </c>
      <c r="C59" s="2">
        <f t="shared" si="7"/>
        <v>0.06519115002706165</v>
      </c>
      <c r="D59" s="4">
        <f t="shared" si="8"/>
        <v>5864.943764214622</v>
      </c>
      <c r="E59" s="3">
        <f t="shared" si="2"/>
        <v>145.83721695511758</v>
      </c>
      <c r="F59" s="33">
        <f t="shared" si="3"/>
        <v>0.026999999999999944</v>
      </c>
      <c r="G59" s="31">
        <f t="shared" si="9"/>
        <v>0.0255</v>
      </c>
      <c r="I59" s="4">
        <f t="shared" si="6"/>
        <v>358.9425511312984</v>
      </c>
    </row>
    <row r="60" spans="1:9" ht="15">
      <c r="A60" s="1" t="s">
        <v>23</v>
      </c>
      <c r="B60" s="12">
        <f>'2014'!D60</f>
        <v>5654.663245836574</v>
      </c>
      <c r="C60" s="2">
        <f t="shared" si="7"/>
        <v>0.063635369379505</v>
      </c>
      <c r="D60" s="4">
        <f t="shared" si="8"/>
        <v>6014.499830202095</v>
      </c>
      <c r="E60" s="3">
        <f t="shared" si="2"/>
        <v>149.55606598747272</v>
      </c>
      <c r="F60" s="33">
        <f t="shared" si="3"/>
        <v>0.02700000000000006</v>
      </c>
      <c r="G60" s="31">
        <f t="shared" si="9"/>
        <v>0.0255</v>
      </c>
      <c r="I60" s="4">
        <f t="shared" si="6"/>
        <v>359.83658436552105</v>
      </c>
    </row>
    <row r="61" spans="1:9" ht="15">
      <c r="A61" s="1" t="s">
        <v>24</v>
      </c>
      <c r="B61" s="12">
        <f>'2014'!D61</f>
        <v>5807.339153474161</v>
      </c>
      <c r="C61" s="2">
        <f t="shared" si="7"/>
        <v>0.06208186105032357</v>
      </c>
      <c r="D61" s="4">
        <f t="shared" si="8"/>
        <v>6167.869575872248</v>
      </c>
      <c r="E61" s="3">
        <f t="shared" si="2"/>
        <v>153.36974567015295</v>
      </c>
      <c r="F61" s="33">
        <f t="shared" si="3"/>
        <v>0.02699999999999999</v>
      </c>
      <c r="G61" s="31">
        <f t="shared" si="9"/>
        <v>0.0255</v>
      </c>
      <c r="I61" s="4">
        <f t="shared" si="6"/>
        <v>360.53042239808656</v>
      </c>
    </row>
    <row r="62" spans="1:9" ht="15">
      <c r="A62" s="1" t="s">
        <v>49</v>
      </c>
      <c r="B62" s="12">
        <f>'2014'!D62</f>
        <v>5964.1373106179635</v>
      </c>
      <c r="C62" s="2">
        <f t="shared" si="7"/>
        <v>0.06053062172064935</v>
      </c>
      <c r="D62" s="4">
        <f t="shared" si="8"/>
        <v>6325.15025005699</v>
      </c>
      <c r="E62" s="3">
        <f t="shared" si="2"/>
        <v>157.28067418474257</v>
      </c>
      <c r="F62" s="33">
        <f t="shared" si="3"/>
        <v>0.026999999999999972</v>
      </c>
      <c r="G62" s="31">
        <f t="shared" si="9"/>
        <v>0.0255</v>
      </c>
      <c r="I62" s="4">
        <f t="shared" si="6"/>
        <v>361.0129394390269</v>
      </c>
    </row>
    <row r="63" spans="1:9" ht="15">
      <c r="A63" s="1" t="s">
        <v>25</v>
      </c>
      <c r="B63" s="12">
        <f>'2014'!D63</f>
        <v>6125.169018004649</v>
      </c>
      <c r="C63" s="2">
        <f t="shared" si="7"/>
        <v>0.058981648076461335</v>
      </c>
      <c r="D63" s="4">
        <f t="shared" si="8"/>
        <v>6486.441581433443</v>
      </c>
      <c r="E63" s="3">
        <f t="shared" si="2"/>
        <v>161.29133137645294</v>
      </c>
      <c r="F63" s="33">
        <f t="shared" si="3"/>
        <v>0.027000000000000066</v>
      </c>
      <c r="G63" s="31">
        <f t="shared" si="9"/>
        <v>0.0255</v>
      </c>
      <c r="I63" s="4">
        <f t="shared" si="6"/>
        <v>361.27256342879446</v>
      </c>
    </row>
    <row r="64" spans="1:9" ht="15">
      <c r="A64" s="1" t="s">
        <v>26</v>
      </c>
      <c r="B64" s="12">
        <f>'2014'!D64</f>
        <v>6290.548581490774</v>
      </c>
      <c r="C64" s="2">
        <f t="shared" si="7"/>
        <v>0.05743493680857944</v>
      </c>
      <c r="D64" s="4">
        <f t="shared" si="8"/>
        <v>6651.845841759996</v>
      </c>
      <c r="E64" s="3">
        <f t="shared" si="2"/>
        <v>165.4042603265525</v>
      </c>
      <c r="F64" s="33">
        <f t="shared" si="3"/>
        <v>0.02699999999999997</v>
      </c>
      <c r="G64" s="31">
        <f t="shared" si="9"/>
        <v>0.0255</v>
      </c>
      <c r="I64" s="4">
        <f t="shared" si="6"/>
        <v>361.2972602692216</v>
      </c>
    </row>
    <row r="65" spans="1:9" ht="15">
      <c r="A65" s="1" t="s">
        <v>27</v>
      </c>
      <c r="B65" s="12">
        <f>'2014'!D65</f>
        <v>6460.393393191025</v>
      </c>
      <c r="C65" s="2">
        <f t="shared" si="7"/>
        <v>0.05589048461265649</v>
      </c>
      <c r="D65" s="4">
        <f t="shared" si="8"/>
        <v>6821.467910724876</v>
      </c>
      <c r="E65" s="3">
        <f t="shared" si="2"/>
        <v>169.62206896487987</v>
      </c>
      <c r="F65" s="33">
        <f t="shared" si="3"/>
        <v>0.02699999999999999</v>
      </c>
      <c r="G65" s="31">
        <f t="shared" si="9"/>
        <v>0.0255</v>
      </c>
      <c r="I65" s="4">
        <f t="shared" si="6"/>
        <v>361.07451753385067</v>
      </c>
    </row>
    <row r="66" spans="1:9" ht="15">
      <c r="A66" s="1" t="s">
        <v>28</v>
      </c>
      <c r="B66" s="12">
        <f>'2014'!D66</f>
        <v>6634.824014807183</v>
      </c>
      <c r="C66" s="2">
        <f t="shared" si="7"/>
        <v>0.054348288189171624</v>
      </c>
      <c r="D66" s="4">
        <f t="shared" si="8"/>
        <v>6995.41534244836</v>
      </c>
      <c r="E66" s="3">
        <f t="shared" si="2"/>
        <v>173.94743172348444</v>
      </c>
      <c r="F66" s="33">
        <f t="shared" si="3"/>
        <v>0.026999999999999993</v>
      </c>
      <c r="G66" s="31">
        <f t="shared" si="9"/>
        <v>0.0255</v>
      </c>
      <c r="I66" s="4">
        <f t="shared" si="6"/>
        <v>360.5913276411775</v>
      </c>
    </row>
    <row r="67" spans="1:9" ht="15">
      <c r="A67" s="1" t="s">
        <v>29</v>
      </c>
      <c r="B67" s="12">
        <f>'2014'!D67</f>
        <v>6813.964263206976</v>
      </c>
      <c r="C67" s="2">
        <f t="shared" si="7"/>
        <v>0.052808344243423094</v>
      </c>
      <c r="D67" s="4">
        <f t="shared" si="8"/>
        <v>7173.798433680793</v>
      </c>
      <c r="E67" s="3">
        <f t="shared" si="2"/>
        <v>178.3830912324329</v>
      </c>
      <c r="F67" s="33">
        <f t="shared" si="3"/>
        <v>0.026999999999999944</v>
      </c>
      <c r="G67" s="31">
        <f t="shared" si="9"/>
        <v>0.0255</v>
      </c>
      <c r="I67" s="4">
        <f t="shared" si="6"/>
        <v>359.8341704738168</v>
      </c>
    </row>
    <row r="68" spans="1:9" ht="15">
      <c r="A68" s="1" t="s">
        <v>30</v>
      </c>
      <c r="B68" s="12">
        <f>'2014'!D68</f>
        <v>6997.941298313564</v>
      </c>
      <c r="C68" s="2">
        <f t="shared" si="7"/>
        <v>0.05127064948552137</v>
      </c>
      <c r="D68" s="4">
        <f t="shared" si="8"/>
        <v>7356.7302937396535</v>
      </c>
      <c r="E68" s="3">
        <f t="shared" si="2"/>
        <v>182.93186005886037</v>
      </c>
      <c r="F68" s="33">
        <f t="shared" si="3"/>
        <v>0.026999999999999965</v>
      </c>
      <c r="G68" s="31">
        <f t="shared" si="9"/>
        <v>0.0255</v>
      </c>
      <c r="I68" s="4">
        <f t="shared" si="6"/>
        <v>358.78899542608906</v>
      </c>
    </row>
    <row r="69" spans="1:9" ht="15">
      <c r="A69" s="1" t="s">
        <v>31</v>
      </c>
      <c r="B69" s="12">
        <f>'2014'!D69</f>
        <v>7186.88571336803</v>
      </c>
      <c r="C69" s="2">
        <f t="shared" si="7"/>
        <v>0.04973520063038192</v>
      </c>
      <c r="D69" s="4">
        <f t="shared" si="8"/>
        <v>7544.326916230015</v>
      </c>
      <c r="E69" s="3">
        <f t="shared" si="2"/>
        <v>187.59662249036137</v>
      </c>
      <c r="F69" s="33">
        <f t="shared" si="3"/>
        <v>0.026999999999999958</v>
      </c>
      <c r="G69" s="31">
        <f t="shared" si="9"/>
        <v>0.0255</v>
      </c>
      <c r="I69" s="4">
        <f t="shared" si="6"/>
        <v>357.4412028619845</v>
      </c>
    </row>
    <row r="70" spans="1:9" ht="15">
      <c r="A70" s="1" t="s">
        <v>32</v>
      </c>
      <c r="B70" s="12">
        <f>'2014'!D70</f>
        <v>7380.931627628967</v>
      </c>
      <c r="C70" s="2">
        <f t="shared" si="7"/>
        <v>0.04820199439771824</v>
      </c>
      <c r="D70" s="4">
        <f t="shared" si="8"/>
        <v>7736.70725259388</v>
      </c>
      <c r="E70" s="3">
        <f t="shared" si="2"/>
        <v>192.38033636386535</v>
      </c>
      <c r="F70" s="33">
        <f t="shared" si="3"/>
        <v>0.027000000000000027</v>
      </c>
      <c r="G70" s="31">
        <f t="shared" si="9"/>
        <v>0.0255</v>
      </c>
      <c r="I70" s="4">
        <f t="shared" si="6"/>
        <v>355.7756249649128</v>
      </c>
    </row>
    <row r="71" spans="1:9" ht="15">
      <c r="A71" s="1" t="s">
        <v>33</v>
      </c>
      <c r="B71" s="12">
        <f>'2014'!D71</f>
        <v>7580.21678157495</v>
      </c>
      <c r="C71" s="2">
        <f t="shared" si="7"/>
        <v>0.04667102751203505</v>
      </c>
      <c r="D71" s="4">
        <f t="shared" si="8"/>
        <v>7933.993287535024</v>
      </c>
      <c r="E71" s="3">
        <f t="shared" si="2"/>
        <v>197.28603494114395</v>
      </c>
      <c r="F71" s="33">
        <f t="shared" si="3"/>
        <v>0.027000000000000055</v>
      </c>
      <c r="G71" s="31">
        <f t="shared" si="9"/>
        <v>0.0255</v>
      </c>
      <c r="I71" s="4">
        <f t="shared" si="6"/>
        <v>353.77650596007425</v>
      </c>
    </row>
    <row r="72" spans="1:9" ht="15">
      <c r="A72" s="1" t="s">
        <v>34</v>
      </c>
      <c r="B72" s="12">
        <f>'2014'!D72</f>
        <v>7784.882634677473</v>
      </c>
      <c r="C72" s="2">
        <f t="shared" si="7"/>
        <v>0.045142296702621224</v>
      </c>
      <c r="D72" s="4">
        <f t="shared" si="8"/>
        <v>8136.310116367167</v>
      </c>
      <c r="E72" s="3">
        <f t="shared" si="2"/>
        <v>202.31682883214307</v>
      </c>
      <c r="F72" s="33">
        <f t="shared" si="3"/>
        <v>0.026999999999999944</v>
      </c>
      <c r="G72" s="31">
        <f t="shared" si="9"/>
        <v>0.0255</v>
      </c>
      <c r="I72" s="4">
        <f t="shared" si="6"/>
        <v>351.4274816896941</v>
      </c>
    </row>
    <row r="73" spans="1:9" ht="15">
      <c r="A73" s="1" t="s">
        <v>35</v>
      </c>
      <c r="B73" s="12">
        <f>'2014'!D73</f>
        <v>7995.074465813765</v>
      </c>
      <c r="C73" s="2">
        <f t="shared" si="7"/>
        <v>0.04361579870354238</v>
      </c>
      <c r="D73" s="4">
        <f t="shared" si="8"/>
        <v>8343.78602433453</v>
      </c>
      <c r="E73" s="3">
        <f t="shared" si="2"/>
        <v>207.47590796736222</v>
      </c>
      <c r="F73" s="33">
        <f t="shared" si="3"/>
        <v>0.026999999999999965</v>
      </c>
      <c r="G73" s="31">
        <f t="shared" si="9"/>
        <v>0.0255</v>
      </c>
      <c r="I73" s="4">
        <f t="shared" si="6"/>
        <v>348.7115585207648</v>
      </c>
    </row>
    <row r="74" spans="1:9" ht="15">
      <c r="A74" s="1" t="s">
        <v>36</v>
      </c>
      <c r="B74" s="12">
        <f>'2014'!D74</f>
        <v>8210.941476390737</v>
      </c>
      <c r="C74" s="2">
        <f t="shared" si="7"/>
        <v>0.042091530253634386</v>
      </c>
      <c r="D74" s="4">
        <f t="shared" si="8"/>
        <v>8556.55256795506</v>
      </c>
      <c r="E74" s="3">
        <f t="shared" si="2"/>
        <v>212.76654362052977</v>
      </c>
      <c r="F74" s="33">
        <f t="shared" si="3"/>
        <v>0.027000000000000104</v>
      </c>
      <c r="G74" s="31">
        <f t="shared" si="9"/>
        <v>0.0255</v>
      </c>
      <c r="I74" s="4">
        <f t="shared" si="6"/>
        <v>345.6110915643221</v>
      </c>
    </row>
    <row r="75" spans="1:9" ht="15">
      <c r="A75" s="1" t="s">
        <v>37</v>
      </c>
      <c r="B75" s="12">
        <f>'2014'!D75</f>
        <v>8432.636896253287</v>
      </c>
      <c r="C75" s="2">
        <f t="shared" si="7"/>
        <v>0.040569488096496756</v>
      </c>
      <c r="D75" s="4">
        <f t="shared" si="8"/>
        <v>8774.744658437914</v>
      </c>
      <c r="E75" s="3">
        <f aca="true" t="shared" si="10" ref="E75:E110">D75-D74</f>
        <v>218.19209048285484</v>
      </c>
      <c r="F75" s="33">
        <f aca="true" t="shared" si="11" ref="F75:F110">((B75-B74))/B74</f>
        <v>0.027</v>
      </c>
      <c r="G75" s="31">
        <f t="shared" si="9"/>
        <v>0.0255</v>
      </c>
      <c r="I75" s="4">
        <f aca="true" t="shared" si="12" ref="I75:I110">D75-B75</f>
        <v>342.10776218462706</v>
      </c>
    </row>
    <row r="76" spans="1:9" ht="15">
      <c r="A76" s="1" t="s">
        <v>38</v>
      </c>
      <c r="B76" s="12">
        <f>'2014'!D76</f>
        <v>8660.318092452126</v>
      </c>
      <c r="C76" s="2">
        <f t="shared" si="7"/>
        <v>0.03904966898048427</v>
      </c>
      <c r="D76" s="4">
        <f t="shared" si="8"/>
        <v>8998.50064722808</v>
      </c>
      <c r="E76" s="3">
        <f t="shared" si="10"/>
        <v>223.75598879016616</v>
      </c>
      <c r="F76" s="33">
        <f t="shared" si="11"/>
        <v>0.027</v>
      </c>
      <c r="G76" s="31">
        <f t="shared" si="9"/>
        <v>0.0255</v>
      </c>
      <c r="I76" s="4">
        <f t="shared" si="12"/>
        <v>338.1825547759545</v>
      </c>
    </row>
    <row r="77" spans="1:9" ht="15">
      <c r="A77" s="1" t="s">
        <v>39</v>
      </c>
      <c r="B77" s="12">
        <f>'2014'!D77</f>
        <v>8894.146680948334</v>
      </c>
      <c r="C77" s="2">
        <f t="shared" si="7"/>
        <v>0.03753206965870152</v>
      </c>
      <c r="D77" s="4">
        <f t="shared" si="8"/>
        <v>9227.962413732395</v>
      </c>
      <c r="E77" s="3">
        <f t="shared" si="10"/>
        <v>229.46176650431516</v>
      </c>
      <c r="F77" s="33">
        <f t="shared" si="11"/>
        <v>0.027000000000000055</v>
      </c>
      <c r="G77" s="31">
        <f t="shared" si="9"/>
        <v>0.0255</v>
      </c>
      <c r="I77" s="4">
        <f t="shared" si="12"/>
        <v>333.81573278406177</v>
      </c>
    </row>
    <row r="78" spans="1:9" ht="15">
      <c r="A78" s="1" t="s">
        <v>40</v>
      </c>
      <c r="B78" s="12">
        <f>'2014'!D78</f>
        <v>9134.288641333938</v>
      </c>
      <c r="C78" s="2">
        <f t="shared" si="7"/>
        <v>0.03601668688899559</v>
      </c>
      <c r="D78" s="4">
        <f t="shared" si="8"/>
        <v>9463.275455282572</v>
      </c>
      <c r="E78" s="3">
        <f t="shared" si="10"/>
        <v>235.31304155017642</v>
      </c>
      <c r="F78" s="33">
        <f t="shared" si="11"/>
        <v>0.026999999999999972</v>
      </c>
      <c r="G78" s="31">
        <f t="shared" si="9"/>
        <v>0.0255</v>
      </c>
      <c r="I78" s="4">
        <f t="shared" si="12"/>
        <v>328.9868139486334</v>
      </c>
    </row>
    <row r="79" spans="1:9" ht="15">
      <c r="A79" s="1" t="s">
        <v>41</v>
      </c>
      <c r="B79" s="12">
        <f>'2014'!D79</f>
        <v>9380.914434649954</v>
      </c>
      <c r="C79" s="2">
        <f t="shared" si="7"/>
        <v>0.03450351743394848</v>
      </c>
      <c r="D79" s="4">
        <f t="shared" si="8"/>
        <v>9704.588979392278</v>
      </c>
      <c r="E79" s="3">
        <f t="shared" si="10"/>
        <v>241.31352410970612</v>
      </c>
      <c r="F79" s="33">
        <f t="shared" si="11"/>
        <v>0.026999999999999955</v>
      </c>
      <c r="G79" s="31">
        <f t="shared" si="9"/>
        <v>0.0255</v>
      </c>
      <c r="I79" s="4">
        <f t="shared" si="12"/>
        <v>323.67454474232363</v>
      </c>
    </row>
    <row r="80" spans="1:9" ht="15">
      <c r="A80" s="1" t="s">
        <v>42</v>
      </c>
      <c r="B80" s="12">
        <f>'2014'!D80</f>
        <v>9634.199124385503</v>
      </c>
      <c r="C80" s="2">
        <f t="shared" si="7"/>
        <v>0.032992558060870675</v>
      </c>
      <c r="D80" s="4">
        <f t="shared" si="8"/>
        <v>9952.05599836678</v>
      </c>
      <c r="E80" s="3">
        <f t="shared" si="10"/>
        <v>247.46701897450293</v>
      </c>
      <c r="F80" s="33">
        <f t="shared" si="11"/>
        <v>0.02699999999999997</v>
      </c>
      <c r="G80" s="31">
        <f t="shared" si="9"/>
        <v>0.0255</v>
      </c>
      <c r="I80" s="4">
        <f t="shared" si="12"/>
        <v>317.8568739812781</v>
      </c>
    </row>
    <row r="81" spans="1:9" ht="15">
      <c r="A81" s="1" t="s">
        <v>43</v>
      </c>
      <c r="B81" s="12">
        <f>'2014'!D81</f>
        <v>9894.32250074391</v>
      </c>
      <c r="C81" s="2">
        <f t="shared" si="7"/>
        <v>0.031483805541794585</v>
      </c>
      <c r="D81" s="4">
        <f t="shared" si="8"/>
        <v>10205.833426325134</v>
      </c>
      <c r="E81" s="3">
        <f t="shared" si="10"/>
        <v>253.77742795835366</v>
      </c>
      <c r="F81" s="33">
        <f t="shared" si="11"/>
        <v>0.026999999999999916</v>
      </c>
      <c r="G81" s="31">
        <f t="shared" si="9"/>
        <v>0.0255</v>
      </c>
      <c r="I81" s="4">
        <f t="shared" si="12"/>
        <v>311.510925581224</v>
      </c>
    </row>
    <row r="82" spans="1:9" ht="15">
      <c r="A82" s="1" t="s">
        <v>44</v>
      </c>
      <c r="B82" s="12">
        <f>'2014'!D82</f>
        <v>10161.469208263996</v>
      </c>
      <c r="C82" s="2">
        <f t="shared" si="7"/>
        <v>0.02997725665346684</v>
      </c>
      <c r="D82" s="4">
        <f t="shared" si="8"/>
        <v>10466.082178696426</v>
      </c>
      <c r="E82" s="3">
        <f t="shared" si="10"/>
        <v>260.24875237129163</v>
      </c>
      <c r="F82" s="33">
        <f t="shared" si="11"/>
        <v>0.026999999999999975</v>
      </c>
      <c r="G82" s="31">
        <f t="shared" si="9"/>
        <v>0.0255</v>
      </c>
      <c r="I82" s="4">
        <f t="shared" si="12"/>
        <v>304.6129704324303</v>
      </c>
    </row>
    <row r="83" spans="1:9" ht="15">
      <c r="A83" s="1" t="s">
        <v>45</v>
      </c>
      <c r="B83" s="12">
        <f>'2014'!D83</f>
        <v>10435.828876887124</v>
      </c>
      <c r="C83" s="2">
        <f t="shared" si="7"/>
        <v>0.028472908177342014</v>
      </c>
      <c r="D83" s="4">
        <f t="shared" si="8"/>
        <v>10732.967274253186</v>
      </c>
      <c r="E83" s="3">
        <f t="shared" si="10"/>
        <v>266.88509555675955</v>
      </c>
      <c r="F83" s="33">
        <f t="shared" si="11"/>
        <v>0.027000000000000062</v>
      </c>
      <c r="G83" s="31">
        <f t="shared" si="9"/>
        <v>0.0255</v>
      </c>
      <c r="I83" s="4">
        <f t="shared" si="12"/>
        <v>297.1383973660613</v>
      </c>
    </row>
    <row r="84" spans="1:9" ht="15">
      <c r="A84" s="1" t="s">
        <v>46</v>
      </c>
      <c r="B84" s="12">
        <f>'2014'!D84</f>
        <v>10717.596256563076</v>
      </c>
      <c r="C84" s="2">
        <f t="shared" si="7"/>
        <v>0.026970756899575676</v>
      </c>
      <c r="D84" s="4">
        <f t="shared" si="8"/>
        <v>11006.657939746641</v>
      </c>
      <c r="E84" s="3">
        <f t="shared" si="10"/>
        <v>273.6906654934555</v>
      </c>
      <c r="F84" s="33">
        <f t="shared" si="11"/>
        <v>0.026999999999999948</v>
      </c>
      <c r="G84" s="31">
        <f t="shared" si="9"/>
        <v>0.0255</v>
      </c>
      <c r="I84" s="4">
        <f t="shared" si="12"/>
        <v>289.06168318356504</v>
      </c>
    </row>
    <row r="85" spans="1:9" ht="15">
      <c r="A85" s="1" t="s">
        <v>47</v>
      </c>
      <c r="B85" s="12">
        <f>'2014'!D85</f>
        <v>11006.97135549028</v>
      </c>
      <c r="C85" s="2">
        <f t="shared" si="7"/>
        <v>0.025470799611017406</v>
      </c>
      <c r="D85" s="4">
        <f t="shared" si="8"/>
        <v>11287.32771721018</v>
      </c>
      <c r="E85" s="3">
        <f t="shared" si="10"/>
        <v>280.6697774635395</v>
      </c>
      <c r="F85" s="33">
        <f t="shared" si="11"/>
        <v>0.026999999999999996</v>
      </c>
      <c r="G85" s="31">
        <f t="shared" si="9"/>
        <v>0.0255</v>
      </c>
      <c r="I85" s="4">
        <f t="shared" si="12"/>
        <v>280.35636171990154</v>
      </c>
    </row>
    <row r="86" spans="1:9" ht="15">
      <c r="A86" s="15" t="s">
        <v>48</v>
      </c>
      <c r="B86" s="55">
        <f>'2014'!D86</f>
        <v>11304.159582088516</v>
      </c>
      <c r="C86" s="17">
        <f t="shared" si="7"/>
        <v>0.02397303310720387</v>
      </c>
      <c r="D86" s="16">
        <f t="shared" si="8"/>
        <v>11575.15457399904</v>
      </c>
      <c r="E86" s="18">
        <f t="shared" si="10"/>
        <v>287.826856788859</v>
      </c>
      <c r="F86" s="34">
        <f t="shared" si="11"/>
        <v>0.026999999999999927</v>
      </c>
      <c r="G86" s="32">
        <v>0.035</v>
      </c>
      <c r="I86" s="4">
        <f t="shared" si="12"/>
        <v>270.9949919105238</v>
      </c>
    </row>
    <row r="87" spans="1:9" ht="15">
      <c r="A87" s="1" t="s">
        <v>84</v>
      </c>
      <c r="B87" s="12">
        <f>'2014'!D87</f>
        <v>11711.109327043703</v>
      </c>
      <c r="C87" s="2">
        <f t="shared" si="7"/>
        <v>0.02298464214860617</v>
      </c>
      <c r="D87" s="4">
        <f t="shared" si="8"/>
        <v>11980.284984089007</v>
      </c>
      <c r="E87" s="3">
        <f t="shared" si="10"/>
        <v>405.130410089967</v>
      </c>
      <c r="F87" s="33">
        <f t="shared" si="11"/>
        <v>0.03600000000000006</v>
      </c>
      <c r="G87" s="31">
        <f t="shared" si="9"/>
        <v>0.035</v>
      </c>
      <c r="I87" s="4">
        <f t="shared" si="12"/>
        <v>269.1756570453035</v>
      </c>
    </row>
    <row r="88" spans="1:9" ht="15">
      <c r="A88" s="1" t="s">
        <v>85</v>
      </c>
      <c r="B88" s="12">
        <f>'2014'!D88</f>
        <v>12132.709262817276</v>
      </c>
      <c r="C88" s="2">
        <f t="shared" si="7"/>
        <v>0.02199720523533532</v>
      </c>
      <c r="D88" s="4">
        <f t="shared" si="8"/>
        <v>12399.594958532121</v>
      </c>
      <c r="E88" s="3">
        <f t="shared" si="10"/>
        <v>419.3099744431147</v>
      </c>
      <c r="F88" s="33">
        <f t="shared" si="11"/>
        <v>0.03599999999999995</v>
      </c>
      <c r="G88" s="31">
        <f t="shared" si="9"/>
        <v>0.035</v>
      </c>
      <c r="I88" s="4">
        <f t="shared" si="12"/>
        <v>266.8856957148455</v>
      </c>
    </row>
    <row r="89" spans="1:9" ht="15">
      <c r="A89" s="46" t="s">
        <v>86</v>
      </c>
      <c r="B89" s="12">
        <f>'2014'!D89</f>
        <v>12569.486796278698</v>
      </c>
      <c r="C89" s="49">
        <f t="shared" si="7"/>
        <v>0.021010721446498164</v>
      </c>
      <c r="D89" s="51">
        <f t="shared" si="8"/>
        <v>12833.580782080746</v>
      </c>
      <c r="E89" s="52">
        <f t="shared" si="10"/>
        <v>433.98582354862447</v>
      </c>
      <c r="F89" s="56">
        <f t="shared" si="11"/>
        <v>0.035999999999999976</v>
      </c>
      <c r="G89" s="53">
        <f>G88</f>
        <v>0.035</v>
      </c>
      <c r="H89" s="50"/>
      <c r="I89" s="51">
        <f t="shared" si="12"/>
        <v>264.09398580204834</v>
      </c>
    </row>
    <row r="90" spans="1:9" ht="15">
      <c r="A90" s="1" t="s">
        <v>87</v>
      </c>
      <c r="B90" s="12">
        <f>'2014'!D90</f>
        <v>13021.98832094473</v>
      </c>
      <c r="C90" s="49">
        <f t="shared" si="7"/>
        <v>0.02002518986209036</v>
      </c>
      <c r="D90" s="4">
        <f t="shared" si="8"/>
        <v>13282.756109453572</v>
      </c>
      <c r="E90" s="3">
        <f t="shared" si="10"/>
        <v>449.17532737282636</v>
      </c>
      <c r="F90" s="33">
        <f t="shared" si="11"/>
        <v>0.03600000000000001</v>
      </c>
      <c r="G90" s="31">
        <f t="shared" si="9"/>
        <v>0.035</v>
      </c>
      <c r="I90" s="4">
        <f t="shared" si="12"/>
        <v>260.7677885088415</v>
      </c>
    </row>
    <row r="91" spans="1:9" ht="15">
      <c r="A91" s="1" t="s">
        <v>88</v>
      </c>
      <c r="B91" s="12">
        <f>'2014'!D91</f>
        <v>13490.779900498741</v>
      </c>
      <c r="C91" s="49">
        <f t="shared" si="7"/>
        <v>0.019040609562995702</v>
      </c>
      <c r="D91" s="4">
        <f t="shared" si="8"/>
        <v>13747.652573284447</v>
      </c>
      <c r="E91" s="3">
        <f t="shared" si="10"/>
        <v>464.8964638308753</v>
      </c>
      <c r="F91" s="33">
        <f t="shared" si="11"/>
        <v>0.036</v>
      </c>
      <c r="G91" s="31">
        <f t="shared" si="9"/>
        <v>0.035</v>
      </c>
      <c r="I91" s="4">
        <f t="shared" si="12"/>
        <v>256.8726727857065</v>
      </c>
    </row>
    <row r="92" spans="1:9" ht="15">
      <c r="A92" s="1" t="s">
        <v>89</v>
      </c>
      <c r="B92" s="12">
        <f>'2014'!D92</f>
        <v>13976.447976916696</v>
      </c>
      <c r="C92" s="49">
        <f t="shared" si="7"/>
        <v>0.018056979630985133</v>
      </c>
      <c r="D92" s="4">
        <f t="shared" si="8"/>
        <v>14228.820413349404</v>
      </c>
      <c r="E92" s="3">
        <f t="shared" si="10"/>
        <v>481.1678400649562</v>
      </c>
      <c r="F92" s="33">
        <f t="shared" si="11"/>
        <v>0.03599999999999999</v>
      </c>
      <c r="G92" s="31">
        <f t="shared" si="9"/>
        <v>0.035</v>
      </c>
      <c r="I92" s="4">
        <f t="shared" si="12"/>
        <v>252.37243643270813</v>
      </c>
    </row>
    <row r="93" spans="1:9" ht="15">
      <c r="A93" s="1" t="s">
        <v>90</v>
      </c>
      <c r="B93" s="12">
        <f>'2014'!D93</f>
        <v>14479.600104085697</v>
      </c>
      <c r="C93" s="49">
        <f t="shared" si="7"/>
        <v>0.017074299148715777</v>
      </c>
      <c r="D93" s="4">
        <f t="shared" si="8"/>
        <v>14726.829127816633</v>
      </c>
      <c r="E93" s="3">
        <f t="shared" si="10"/>
        <v>498.00871446722886</v>
      </c>
      <c r="F93" s="33">
        <f t="shared" si="11"/>
        <v>0.036000000000000046</v>
      </c>
      <c r="G93" s="31">
        <f t="shared" si="9"/>
        <v>0.035</v>
      </c>
      <c r="I93" s="4">
        <f t="shared" si="12"/>
        <v>247.2290237309353</v>
      </c>
    </row>
    <row r="94" spans="1:9" ht="15">
      <c r="A94" s="1" t="s">
        <v>91</v>
      </c>
      <c r="B94" s="12">
        <f>'2014'!D94</f>
        <v>15000.865707832781</v>
      </c>
      <c r="C94" s="49">
        <f t="shared" si="7"/>
        <v>0.01609256719973061</v>
      </c>
      <c r="D94" s="4">
        <f t="shared" si="8"/>
        <v>15242.268147290215</v>
      </c>
      <c r="E94" s="3">
        <f t="shared" si="10"/>
        <v>515.4390194735824</v>
      </c>
      <c r="F94" s="33">
        <f t="shared" si="11"/>
        <v>0.03599999999999994</v>
      </c>
      <c r="G94" s="31">
        <f t="shared" si="9"/>
        <v>0.035</v>
      </c>
      <c r="I94" s="4">
        <f t="shared" si="12"/>
        <v>241.4024394574335</v>
      </c>
    </row>
    <row r="95" spans="1:9" ht="15">
      <c r="A95" s="1" t="s">
        <v>92</v>
      </c>
      <c r="B95" s="12">
        <f>'2014'!D95</f>
        <v>15540.896873314761</v>
      </c>
      <c r="C95" s="49">
        <f t="shared" si="7"/>
        <v>0.015111782868456826</v>
      </c>
      <c r="D95" s="4">
        <f t="shared" si="8"/>
        <v>15775.747532445374</v>
      </c>
      <c r="E95" s="3">
        <f t="shared" si="10"/>
        <v>533.4793851551585</v>
      </c>
      <c r="F95" s="33">
        <f t="shared" si="11"/>
        <v>0.035999999999999976</v>
      </c>
      <c r="G95" s="31">
        <f t="shared" si="9"/>
        <v>0.035</v>
      </c>
      <c r="I95" s="4">
        <f t="shared" si="12"/>
        <v>234.85065913061226</v>
      </c>
    </row>
    <row r="96" spans="1:9" ht="15">
      <c r="A96" s="1" t="s">
        <v>93</v>
      </c>
      <c r="B96" s="12">
        <f>'2014'!D96</f>
        <v>16100.369160754093</v>
      </c>
      <c r="C96" s="49">
        <f t="shared" si="7"/>
        <v>0.014131945240205388</v>
      </c>
      <c r="D96" s="4">
        <f t="shared" si="8"/>
        <v>16327.898696080962</v>
      </c>
      <c r="E96" s="3">
        <f t="shared" si="10"/>
        <v>552.1511636355881</v>
      </c>
      <c r="F96" s="33">
        <f t="shared" si="11"/>
        <v>0.03600000000000003</v>
      </c>
      <c r="G96" s="31">
        <f t="shared" si="9"/>
        <v>0.035</v>
      </c>
      <c r="I96" s="4">
        <f t="shared" si="12"/>
        <v>227.52953532686843</v>
      </c>
    </row>
    <row r="97" spans="1:9" ht="15">
      <c r="A97" s="1" t="s">
        <v>94</v>
      </c>
      <c r="B97" s="12">
        <f>'2014'!D97</f>
        <v>16679.98245054124</v>
      </c>
      <c r="C97" s="49">
        <f t="shared" si="7"/>
        <v>0.013153053401170582</v>
      </c>
      <c r="D97" s="4">
        <f t="shared" si="8"/>
        <v>16899.375150443797</v>
      </c>
      <c r="E97" s="3">
        <f t="shared" si="10"/>
        <v>571.4764543628353</v>
      </c>
      <c r="F97" s="33">
        <f t="shared" si="11"/>
        <v>0.035999999999999956</v>
      </c>
      <c r="G97" s="31">
        <f t="shared" si="9"/>
        <v>0.035</v>
      </c>
      <c r="I97" s="4">
        <f t="shared" si="12"/>
        <v>219.39269990255707</v>
      </c>
    </row>
    <row r="98" spans="1:9" ht="15">
      <c r="A98" s="1" t="s">
        <v>95</v>
      </c>
      <c r="B98" s="12">
        <f>'2014'!D98</f>
        <v>17280.461818760723</v>
      </c>
      <c r="C98" s="49">
        <f t="shared" si="7"/>
        <v>0.012175106438428172</v>
      </c>
      <c r="D98" s="4">
        <f t="shared" si="8"/>
        <v>17490.85328070933</v>
      </c>
      <c r="E98" s="3">
        <f t="shared" si="10"/>
        <v>591.478130265532</v>
      </c>
      <c r="F98" s="33">
        <f t="shared" si="11"/>
        <v>0.035999999999999914</v>
      </c>
      <c r="G98" s="31">
        <f t="shared" si="9"/>
        <v>0.035</v>
      </c>
      <c r="I98" s="4">
        <f t="shared" si="12"/>
        <v>210.39146194860587</v>
      </c>
    </row>
    <row r="99" spans="1:9" ht="15">
      <c r="A99" s="1" t="s">
        <v>96</v>
      </c>
      <c r="B99" s="12">
        <f>'2014'!D99</f>
        <v>17902.55844423611</v>
      </c>
      <c r="C99" s="49">
        <f t="shared" si="7"/>
        <v>0.011198103439935362</v>
      </c>
      <c r="D99" s="4">
        <f t="shared" si="8"/>
        <v>18103.033145534155</v>
      </c>
      <c r="E99" s="3">
        <f t="shared" si="10"/>
        <v>612.1798648248259</v>
      </c>
      <c r="F99" s="33">
        <f t="shared" si="11"/>
        <v>0.03600000000000009</v>
      </c>
      <c r="G99" s="31">
        <f t="shared" si="9"/>
        <v>0.035</v>
      </c>
      <c r="I99" s="4">
        <f t="shared" si="12"/>
        <v>200.47470129804424</v>
      </c>
    </row>
    <row r="100" spans="1:9" ht="15">
      <c r="A100" s="1" t="s">
        <v>97</v>
      </c>
      <c r="B100" s="12">
        <f>'2014'!D100</f>
        <v>18547.05054822861</v>
      </c>
      <c r="C100" s="49">
        <f t="shared" si="7"/>
        <v>0.01022204349453006</v>
      </c>
      <c r="D100" s="4">
        <f t="shared" si="8"/>
        <v>18736.63930562785</v>
      </c>
      <c r="E100" s="3">
        <f t="shared" si="10"/>
        <v>633.6061600936955</v>
      </c>
      <c r="F100" s="33">
        <f t="shared" si="11"/>
        <v>0.03599999999999996</v>
      </c>
      <c r="G100" s="31">
        <f t="shared" si="9"/>
        <v>0.035</v>
      </c>
      <c r="I100" s="4">
        <f t="shared" si="12"/>
        <v>189.58875739924042</v>
      </c>
    </row>
    <row r="101" spans="1:9" ht="15">
      <c r="A101" s="1" t="s">
        <v>98</v>
      </c>
      <c r="B101" s="12">
        <f>'2014'!D101</f>
        <v>19214.74436796484</v>
      </c>
      <c r="C101" s="49">
        <f t="shared" si="7"/>
        <v>0.009246925691929172</v>
      </c>
      <c r="D101" s="4">
        <f t="shared" si="8"/>
        <v>19392.421681324824</v>
      </c>
      <c r="E101" s="3">
        <f t="shared" si="10"/>
        <v>655.7823756969738</v>
      </c>
      <c r="F101" s="33">
        <f t="shared" si="11"/>
        <v>0.035999999999999935</v>
      </c>
      <c r="G101" s="31">
        <f t="shared" si="9"/>
        <v>0.035</v>
      </c>
      <c r="I101" s="4">
        <f t="shared" si="12"/>
        <v>177.67731335998542</v>
      </c>
    </row>
    <row r="102" spans="1:9" ht="15">
      <c r="A102" s="1" t="s">
        <v>99</v>
      </c>
      <c r="B102" s="12">
        <f>'2014'!D102</f>
        <v>19906.475165211574</v>
      </c>
      <c r="C102" s="49">
        <f aca="true" t="shared" si="13" ref="C102:C110">(D102-B102)/B102</f>
        <v>0.008272749122728336</v>
      </c>
      <c r="D102" s="4">
        <f t="shared" si="8"/>
        <v>20071.15644017119</v>
      </c>
      <c r="E102" s="3">
        <f t="shared" si="10"/>
        <v>678.7347588463672</v>
      </c>
      <c r="F102" s="33">
        <f t="shared" si="11"/>
        <v>0.03600000000000005</v>
      </c>
      <c r="G102" s="31">
        <f t="shared" si="9"/>
        <v>0.035</v>
      </c>
      <c r="I102" s="4">
        <f t="shared" si="12"/>
        <v>164.68127495961744</v>
      </c>
    </row>
    <row r="103" spans="1:9" ht="15">
      <c r="A103" s="1" t="s">
        <v>100</v>
      </c>
      <c r="B103" s="12">
        <f>'2014'!D103</f>
        <v>20623.10827115919</v>
      </c>
      <c r="C103" s="49">
        <f t="shared" si="13"/>
        <v>0.007299512878401405</v>
      </c>
      <c r="D103" s="4">
        <f aca="true" t="shared" si="14" ref="D103:D110">D102+D102*G102</f>
        <v>20773.646915577185</v>
      </c>
      <c r="E103" s="3">
        <f t="shared" si="10"/>
        <v>702.4904754059935</v>
      </c>
      <c r="F103" s="33">
        <f t="shared" si="11"/>
        <v>0.03600000000000006</v>
      </c>
      <c r="G103" s="31">
        <f aca="true" t="shared" si="15" ref="G103:G110">G102</f>
        <v>0.035</v>
      </c>
      <c r="I103" s="4">
        <f t="shared" si="12"/>
        <v>150.53864441799305</v>
      </c>
    </row>
    <row r="104" spans="1:9" ht="15">
      <c r="A104" s="1" t="s">
        <v>101</v>
      </c>
      <c r="B104" s="12">
        <f>'2014'!D104</f>
        <v>21365.54016892092</v>
      </c>
      <c r="C104" s="49">
        <f t="shared" si="13"/>
        <v>0.006327216051298796</v>
      </c>
      <c r="D104" s="4">
        <f t="shared" si="14"/>
        <v>21500.724557622387</v>
      </c>
      <c r="E104" s="3">
        <f t="shared" si="10"/>
        <v>727.0776420452021</v>
      </c>
      <c r="F104" s="33">
        <f t="shared" si="11"/>
        <v>0.035999999999999935</v>
      </c>
      <c r="G104" s="31">
        <f t="shared" si="15"/>
        <v>0.035</v>
      </c>
      <c r="I104" s="4">
        <f t="shared" si="12"/>
        <v>135.18438870146565</v>
      </c>
    </row>
    <row r="105" spans="1:9" ht="15">
      <c r="A105" s="1" t="s">
        <v>102</v>
      </c>
      <c r="B105" s="12">
        <f>'2014'!D105</f>
        <v>22134.699615002075</v>
      </c>
      <c r="C105" s="49">
        <f t="shared" si="13"/>
        <v>0.0053558577346470015</v>
      </c>
      <c r="D105" s="4">
        <f t="shared" si="14"/>
        <v>22253.249917139172</v>
      </c>
      <c r="E105" s="3">
        <f t="shared" si="10"/>
        <v>752.5253595167851</v>
      </c>
      <c r="F105" s="33">
        <f t="shared" si="11"/>
        <v>0.03600000000000003</v>
      </c>
      <c r="G105" s="31">
        <f t="shared" si="15"/>
        <v>0.035</v>
      </c>
      <c r="I105" s="4">
        <f t="shared" si="12"/>
        <v>118.55030213709688</v>
      </c>
    </row>
    <row r="106" spans="1:9" ht="15">
      <c r="A106" s="1" t="s">
        <v>103</v>
      </c>
      <c r="B106" s="12">
        <f>'2014'!D106</f>
        <v>22931.54880114215</v>
      </c>
      <c r="C106" s="49">
        <f t="shared" si="13"/>
        <v>0.004385437022547778</v>
      </c>
      <c r="D106" s="4">
        <f t="shared" si="14"/>
        <v>23032.11366423904</v>
      </c>
      <c r="E106" s="3">
        <f t="shared" si="10"/>
        <v>778.8637470998692</v>
      </c>
      <c r="F106" s="33">
        <f t="shared" si="11"/>
        <v>0.03600000000000007</v>
      </c>
      <c r="G106" s="31">
        <f t="shared" si="15"/>
        <v>0.035</v>
      </c>
      <c r="I106" s="4">
        <f t="shared" si="12"/>
        <v>100.5648630968899</v>
      </c>
    </row>
    <row r="107" spans="1:9" ht="15">
      <c r="A107" s="1" t="s">
        <v>104</v>
      </c>
      <c r="B107" s="12">
        <f>'2014'!D107</f>
        <v>23757.084557983268</v>
      </c>
      <c r="C107" s="49">
        <f t="shared" si="13"/>
        <v>0.0034159530099778647</v>
      </c>
      <c r="D107" s="4">
        <f t="shared" si="14"/>
        <v>23838.23764248741</v>
      </c>
      <c r="E107" s="3">
        <f t="shared" si="10"/>
        <v>806.1239782483681</v>
      </c>
      <c r="F107" s="33">
        <f t="shared" si="11"/>
        <v>0.035999999999999956</v>
      </c>
      <c r="G107" s="31">
        <f t="shared" si="15"/>
        <v>0.035</v>
      </c>
      <c r="I107" s="4">
        <f t="shared" si="12"/>
        <v>81.15308450414159</v>
      </c>
    </row>
    <row r="108" spans="1:9" ht="15">
      <c r="A108" s="1" t="s">
        <v>105</v>
      </c>
      <c r="B108" s="12">
        <f>'2014'!D108</f>
        <v>24612.339602070664</v>
      </c>
      <c r="C108" s="49">
        <f t="shared" si="13"/>
        <v>0.0024474047927867493</v>
      </c>
      <c r="D108" s="4">
        <f t="shared" si="14"/>
        <v>24672.575959974467</v>
      </c>
      <c r="E108" s="3">
        <f t="shared" si="10"/>
        <v>834.3383174870578</v>
      </c>
      <c r="F108" s="33">
        <f t="shared" si="11"/>
        <v>0.035999999999999956</v>
      </c>
      <c r="G108" s="31">
        <f t="shared" si="15"/>
        <v>0.035</v>
      </c>
      <c r="I108" s="4">
        <f t="shared" si="12"/>
        <v>60.236357903802855</v>
      </c>
    </row>
    <row r="109" spans="1:9" ht="15">
      <c r="A109" s="1" t="s">
        <v>106</v>
      </c>
      <c r="B109" s="12">
        <f>'2014'!D109</f>
        <v>25498.38382774521</v>
      </c>
      <c r="C109" s="49">
        <f t="shared" si="13"/>
        <v>0.0014797914676971382</v>
      </c>
      <c r="D109" s="4">
        <f t="shared" si="14"/>
        <v>25536.116118573573</v>
      </c>
      <c r="E109" s="3">
        <f t="shared" si="10"/>
        <v>863.5401585991058</v>
      </c>
      <c r="F109" s="33">
        <f t="shared" si="11"/>
        <v>0.036000000000000025</v>
      </c>
      <c r="G109" s="31">
        <f t="shared" si="15"/>
        <v>0.035</v>
      </c>
      <c r="I109" s="4">
        <f t="shared" si="12"/>
        <v>37.73229082836406</v>
      </c>
    </row>
    <row r="110" spans="1:9" ht="15">
      <c r="A110" s="1" t="s">
        <v>107</v>
      </c>
      <c r="B110" s="12">
        <f>'2014'!D110</f>
        <v>26416.325645544035</v>
      </c>
      <c r="C110" s="49">
        <f t="shared" si="13"/>
        <v>0.0005131121323037098</v>
      </c>
      <c r="D110" s="4">
        <f t="shared" si="14"/>
        <v>26429.88018272365</v>
      </c>
      <c r="E110" s="3">
        <f t="shared" si="10"/>
        <v>893.7640641500766</v>
      </c>
      <c r="F110" s="33">
        <f t="shared" si="11"/>
        <v>0.035999999999999956</v>
      </c>
      <c r="G110" s="31">
        <f t="shared" si="15"/>
        <v>0.035</v>
      </c>
      <c r="I110" s="4">
        <f t="shared" si="12"/>
        <v>13.554537179614272</v>
      </c>
    </row>
    <row r="111" spans="1:7" ht="15">
      <c r="A111" s="1"/>
      <c r="B111" s="1"/>
      <c r="C111" s="2"/>
      <c r="D111" s="4"/>
      <c r="E111" s="3"/>
      <c r="F111" s="1"/>
      <c r="G111" s="6"/>
    </row>
    <row r="112" spans="1:7" ht="15">
      <c r="A112" s="48"/>
      <c r="B112" s="21"/>
      <c r="C112" s="22"/>
      <c r="D112" s="21"/>
      <c r="E112" s="3"/>
      <c r="F112" s="7"/>
      <c r="G112" s="6"/>
    </row>
    <row r="113" spans="1:7" ht="15">
      <c r="A113" s="64"/>
      <c r="B113" s="64"/>
      <c r="C113" s="47"/>
      <c r="D113" s="24"/>
      <c r="E113" s="3"/>
      <c r="F113" s="1"/>
      <c r="G113" s="6"/>
    </row>
    <row r="114" spans="1:7" ht="15">
      <c r="A114" s="13"/>
      <c r="B114" s="1"/>
      <c r="C114" s="2"/>
      <c r="D114" s="4"/>
      <c r="E114" s="3"/>
      <c r="F114" s="1"/>
      <c r="G114" s="6"/>
    </row>
    <row r="115" spans="1:7" ht="15">
      <c r="A115" s="13"/>
      <c r="B115" s="1"/>
      <c r="C115" s="2"/>
      <c r="D115" s="4"/>
      <c r="E115" s="3"/>
      <c r="F115" s="1"/>
      <c r="G115" s="6"/>
    </row>
  </sheetData>
  <sheetProtection/>
  <mergeCells count="10">
    <mergeCell ref="A113:B113"/>
    <mergeCell ref="A5:I5"/>
    <mergeCell ref="A6:A7"/>
    <mergeCell ref="B6:B7"/>
    <mergeCell ref="C6:C7"/>
    <mergeCell ref="D6:D7"/>
    <mergeCell ref="E6:E7"/>
    <mergeCell ref="F6:F7"/>
    <mergeCell ref="G6:G7"/>
    <mergeCell ref="I6:I7"/>
  </mergeCells>
  <printOptions/>
  <pageMargins left="0.511811024" right="0.511811024" top="0.787401575" bottom="0.787401575" header="0.31496062" footer="0.3149606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11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10.7109375" style="0" customWidth="1"/>
    <col min="4" max="4" width="10.8515625" style="0" customWidth="1"/>
    <col min="5" max="5" width="13.421875" style="0" customWidth="1"/>
    <col min="6" max="6" width="14.57421875" style="0" customWidth="1"/>
    <col min="7" max="7" width="15.00390625" style="0" customWidth="1"/>
    <col min="8" max="8" width="8.28125" style="0" customWidth="1"/>
    <col min="9" max="9" width="12.00390625" style="0" bestFit="1" customWidth="1"/>
  </cols>
  <sheetData>
    <row r="5" spans="1:9" ht="15">
      <c r="A5" s="69">
        <v>2016</v>
      </c>
      <c r="B5" s="70"/>
      <c r="C5" s="70"/>
      <c r="D5" s="70"/>
      <c r="E5" s="70"/>
      <c r="F5" s="70"/>
      <c r="G5" s="70"/>
      <c r="H5" s="70"/>
      <c r="I5" s="71"/>
    </row>
    <row r="6" spans="1:9" ht="15">
      <c r="A6" s="74" t="s">
        <v>54</v>
      </c>
      <c r="B6" s="76" t="s">
        <v>51</v>
      </c>
      <c r="C6" s="78" t="s">
        <v>50</v>
      </c>
      <c r="D6" s="74" t="s">
        <v>55</v>
      </c>
      <c r="E6" s="80" t="s">
        <v>52</v>
      </c>
      <c r="F6" s="74" t="s">
        <v>190</v>
      </c>
      <c r="G6" s="72" t="s">
        <v>83</v>
      </c>
      <c r="I6" s="67" t="s">
        <v>108</v>
      </c>
    </row>
    <row r="7" spans="1:9" ht="30.75" customHeight="1" thickBot="1">
      <c r="A7" s="75"/>
      <c r="B7" s="77"/>
      <c r="C7" s="79"/>
      <c r="D7" s="75"/>
      <c r="E7" s="81"/>
      <c r="F7" s="75"/>
      <c r="G7" s="73"/>
      <c r="I7" s="68"/>
    </row>
    <row r="8" spans="1:7" ht="15">
      <c r="A8" s="8"/>
      <c r="B8" s="9"/>
      <c r="C8" s="1"/>
      <c r="D8" s="12"/>
      <c r="E8" s="11"/>
      <c r="F8" s="9"/>
      <c r="G8" s="6"/>
    </row>
    <row r="9" spans="1:8" ht="15">
      <c r="A9" s="8"/>
      <c r="B9" s="9"/>
      <c r="C9" s="10"/>
      <c r="D9" s="9"/>
      <c r="E9" s="11"/>
      <c r="F9" s="1"/>
      <c r="G9" s="58"/>
      <c r="H9" s="9">
        <v>1.08</v>
      </c>
    </row>
    <row r="10" spans="1:9" ht="15">
      <c r="A10" s="8" t="s">
        <v>81</v>
      </c>
      <c r="B10" s="12">
        <f>'2015'!D10</f>
        <v>1419.0487945480004</v>
      </c>
      <c r="C10" s="2">
        <f aca="true" t="shared" si="0" ref="C10:C35">(D10-B10)/B10</f>
        <v>0.08000000000000006</v>
      </c>
      <c r="D10" s="4">
        <f aca="true" t="shared" si="1" ref="D10:D37">B10*H10</f>
        <v>1532.5726981118405</v>
      </c>
      <c r="E10" s="3"/>
      <c r="F10" s="5"/>
      <c r="G10" s="14"/>
      <c r="H10" s="9">
        <f>H9</f>
        <v>1.08</v>
      </c>
      <c r="I10" s="4">
        <f>D10-B10</f>
        <v>113.52390356384012</v>
      </c>
    </row>
    <row r="11" spans="1:9" ht="15">
      <c r="A11" s="8" t="s">
        <v>82</v>
      </c>
      <c r="B11" s="12">
        <f>'2015'!D11</f>
        <v>1465.309785250265</v>
      </c>
      <c r="C11" s="2">
        <f t="shared" si="0"/>
        <v>0.0800000000000001</v>
      </c>
      <c r="D11" s="4">
        <f t="shared" si="1"/>
        <v>1582.5345680702862</v>
      </c>
      <c r="E11" s="3">
        <f aca="true" t="shared" si="2" ref="E11:E74">D11-D10</f>
        <v>49.96186995844573</v>
      </c>
      <c r="F11" s="33">
        <f aca="true" t="shared" si="3" ref="F11:F74">((B11-B10))/B10</f>
        <v>0.03259999999999978</v>
      </c>
      <c r="G11" s="31">
        <f aca="true" t="shared" si="4" ref="G11:G37">(D11-D10)/D10</f>
        <v>0.032599999999999824</v>
      </c>
      <c r="H11" s="9">
        <f aca="true" t="shared" si="5" ref="H11:H37">H10</f>
        <v>1.08</v>
      </c>
      <c r="I11" s="4">
        <f aca="true" t="shared" si="6" ref="I11:I74">D11-B11</f>
        <v>117.22478282002135</v>
      </c>
    </row>
    <row r="12" spans="1:9" ht="15">
      <c r="A12" s="8" t="s">
        <v>56</v>
      </c>
      <c r="B12" s="12">
        <f>'2015'!D12</f>
        <v>1512.989824747078</v>
      </c>
      <c r="C12" s="2">
        <f t="shared" si="0"/>
        <v>0.08000000000000013</v>
      </c>
      <c r="D12" s="4">
        <f t="shared" si="1"/>
        <v>1634.0290107268445</v>
      </c>
      <c r="E12" s="3">
        <f t="shared" si="2"/>
        <v>51.49444265655825</v>
      </c>
      <c r="F12" s="33">
        <f t="shared" si="3"/>
        <v>0.03253922138291715</v>
      </c>
      <c r="G12" s="31">
        <f t="shared" si="4"/>
        <v>0.03253922138291717</v>
      </c>
      <c r="H12" s="9">
        <f t="shared" si="5"/>
        <v>1.08</v>
      </c>
      <c r="I12" s="4">
        <f t="shared" si="6"/>
        <v>121.03918597976644</v>
      </c>
    </row>
    <row r="13" spans="1:9" ht="15">
      <c r="A13" s="8" t="s">
        <v>57</v>
      </c>
      <c r="B13" s="12">
        <f>'2015'!D13</f>
        <v>1562.2308179178935</v>
      </c>
      <c r="C13" s="2">
        <f t="shared" si="0"/>
        <v>0.08000000000000011</v>
      </c>
      <c r="D13" s="4">
        <f t="shared" si="1"/>
        <v>1687.2092833513252</v>
      </c>
      <c r="E13" s="3">
        <f t="shared" si="2"/>
        <v>53.18027262448072</v>
      </c>
      <c r="F13" s="33">
        <f t="shared" si="3"/>
        <v>0.032545488651284864</v>
      </c>
      <c r="G13" s="31">
        <f t="shared" si="4"/>
        <v>0.03254548865128484</v>
      </c>
      <c r="H13" s="9">
        <f t="shared" si="5"/>
        <v>1.08</v>
      </c>
      <c r="I13" s="4">
        <f t="shared" si="6"/>
        <v>124.97846543343167</v>
      </c>
    </row>
    <row r="14" spans="1:9" ht="15">
      <c r="A14" s="8" t="s">
        <v>58</v>
      </c>
      <c r="B14" s="12">
        <f>'2015'!D14</f>
        <v>1613.032764762712</v>
      </c>
      <c r="C14" s="2">
        <f t="shared" si="0"/>
        <v>0.08000000000000003</v>
      </c>
      <c r="D14" s="4">
        <f t="shared" si="1"/>
        <v>1742.075385943729</v>
      </c>
      <c r="E14" s="3">
        <f t="shared" si="2"/>
        <v>54.86610259240388</v>
      </c>
      <c r="F14" s="33">
        <f t="shared" si="3"/>
        <v>0.03251884821509682</v>
      </c>
      <c r="G14" s="31">
        <f t="shared" si="4"/>
        <v>0.03251884821509673</v>
      </c>
      <c r="H14" s="9">
        <f t="shared" si="5"/>
        <v>1.08</v>
      </c>
      <c r="I14" s="4">
        <f t="shared" si="6"/>
        <v>129.042621181017</v>
      </c>
    </row>
    <row r="15" spans="1:9" ht="15">
      <c r="A15" s="8" t="s">
        <v>59</v>
      </c>
      <c r="B15" s="12">
        <f>'2015'!D15</f>
        <v>1665.537570160988</v>
      </c>
      <c r="C15" s="2">
        <f t="shared" si="0"/>
        <v>0.08000000000000008</v>
      </c>
      <c r="D15" s="4">
        <f t="shared" si="1"/>
        <v>1798.7805757738672</v>
      </c>
      <c r="E15" s="3">
        <f t="shared" si="2"/>
        <v>56.705189830138124</v>
      </c>
      <c r="F15" s="33">
        <f t="shared" si="3"/>
        <v>0.032550365091932744</v>
      </c>
      <c r="G15" s="31">
        <f t="shared" si="4"/>
        <v>0.0325503650919328</v>
      </c>
      <c r="H15" s="9">
        <f t="shared" si="5"/>
        <v>1.08</v>
      </c>
      <c r="I15" s="4">
        <f t="shared" si="6"/>
        <v>133.2430056128792</v>
      </c>
    </row>
    <row r="16" spans="1:9" ht="15">
      <c r="A16" s="8" t="s">
        <v>60</v>
      </c>
      <c r="B16" s="12">
        <f>'2015'!D16</f>
        <v>1719.8871389921767</v>
      </c>
      <c r="C16" s="2">
        <f t="shared" si="0"/>
        <v>0.08000000000000004</v>
      </c>
      <c r="D16" s="4">
        <f t="shared" si="1"/>
        <v>1857.478110111551</v>
      </c>
      <c r="E16" s="3">
        <f t="shared" si="2"/>
        <v>58.69753433768369</v>
      </c>
      <c r="F16" s="33">
        <f t="shared" si="3"/>
        <v>0.032631848002044966</v>
      </c>
      <c r="G16" s="31">
        <f t="shared" si="4"/>
        <v>0.032631848002044925</v>
      </c>
      <c r="H16" s="9">
        <f t="shared" si="5"/>
        <v>1.08</v>
      </c>
      <c r="I16" s="4">
        <f t="shared" si="6"/>
        <v>137.59097111937422</v>
      </c>
    </row>
    <row r="17" spans="1:9" ht="15">
      <c r="A17" s="8" t="s">
        <v>61</v>
      </c>
      <c r="B17" s="12">
        <f>'2015'!D17</f>
        <v>1775.7976614973677</v>
      </c>
      <c r="C17" s="2">
        <f t="shared" si="0"/>
        <v>0.0800000000000001</v>
      </c>
      <c r="D17" s="4">
        <f t="shared" si="1"/>
        <v>1917.8614744171573</v>
      </c>
      <c r="E17" s="3">
        <f t="shared" si="2"/>
        <v>60.38336430560639</v>
      </c>
      <c r="F17" s="33">
        <f t="shared" si="3"/>
        <v>0.03250825082508239</v>
      </c>
      <c r="G17" s="31">
        <f t="shared" si="4"/>
        <v>0.032508250825082435</v>
      </c>
      <c r="H17" s="9">
        <f t="shared" si="5"/>
        <v>1.08</v>
      </c>
      <c r="I17" s="4">
        <f t="shared" si="6"/>
        <v>142.0638129197896</v>
      </c>
    </row>
    <row r="18" spans="1:9" ht="15">
      <c r="A18" s="8" t="s">
        <v>62</v>
      </c>
      <c r="B18" s="12">
        <f>'2015'!D18</f>
        <v>1833.694852314926</v>
      </c>
      <c r="C18" s="2">
        <f t="shared" si="0"/>
        <v>0.08000000000000013</v>
      </c>
      <c r="D18" s="4">
        <f t="shared" si="1"/>
        <v>1980.3904405001203</v>
      </c>
      <c r="E18" s="3">
        <f t="shared" si="2"/>
        <v>62.52896608296305</v>
      </c>
      <c r="F18" s="33">
        <f t="shared" si="3"/>
        <v>0.03260348409781041</v>
      </c>
      <c r="G18" s="31">
        <f t="shared" si="4"/>
        <v>0.03260348409781043</v>
      </c>
      <c r="H18" s="9">
        <f t="shared" si="5"/>
        <v>1.08</v>
      </c>
      <c r="I18" s="4">
        <f t="shared" si="6"/>
        <v>146.6955881851943</v>
      </c>
    </row>
    <row r="19" spans="1:9" ht="15">
      <c r="A19" s="8" t="s">
        <v>63</v>
      </c>
      <c r="B19" s="12">
        <f>'2015'!D19</f>
        <v>1893.294901685942</v>
      </c>
      <c r="C19" s="2">
        <f t="shared" si="0"/>
        <v>0.08000000000000002</v>
      </c>
      <c r="D19" s="4">
        <f t="shared" si="1"/>
        <v>2044.7584938208174</v>
      </c>
      <c r="E19" s="3">
        <f t="shared" si="2"/>
        <v>64.36805332069707</v>
      </c>
      <c r="F19" s="33">
        <f t="shared" si="3"/>
        <v>0.03250270855904657</v>
      </c>
      <c r="G19" s="31">
        <f t="shared" si="4"/>
        <v>0.032502708559046474</v>
      </c>
      <c r="H19" s="9">
        <f t="shared" si="5"/>
        <v>1.08</v>
      </c>
      <c r="I19" s="4">
        <f t="shared" si="6"/>
        <v>151.4635921348754</v>
      </c>
    </row>
    <row r="20" spans="1:9" ht="15">
      <c r="A20" s="8" t="s">
        <v>64</v>
      </c>
      <c r="B20" s="12">
        <f>'2015'!D20</f>
        <v>1955.0235242487795</v>
      </c>
      <c r="C20" s="2">
        <f t="shared" si="0"/>
        <v>0.07999999999999997</v>
      </c>
      <c r="D20" s="4">
        <f t="shared" si="1"/>
        <v>2111.425406188682</v>
      </c>
      <c r="E20" s="3">
        <f t="shared" si="2"/>
        <v>66.66691236786437</v>
      </c>
      <c r="F20" s="33">
        <f t="shared" si="3"/>
        <v>0.03260380752510839</v>
      </c>
      <c r="G20" s="31">
        <f t="shared" si="4"/>
        <v>0.032603807525108344</v>
      </c>
      <c r="H20" s="9">
        <f t="shared" si="5"/>
        <v>1.08</v>
      </c>
      <c r="I20" s="4">
        <f t="shared" si="6"/>
        <v>156.4018819399023</v>
      </c>
    </row>
    <row r="21" spans="1:9" ht="15">
      <c r="A21" s="8" t="s">
        <v>65</v>
      </c>
      <c r="B21" s="12">
        <f>'2015'!D21</f>
        <v>2018.5969102445304</v>
      </c>
      <c r="C21" s="2">
        <f t="shared" si="0"/>
        <v>0.08000000000000015</v>
      </c>
      <c r="D21" s="4">
        <f t="shared" si="1"/>
        <v>2180.084663064093</v>
      </c>
      <c r="E21" s="3">
        <f t="shared" si="2"/>
        <v>68.6592568754113</v>
      </c>
      <c r="F21" s="33">
        <f t="shared" si="3"/>
        <v>0.032517964723815296</v>
      </c>
      <c r="G21" s="31">
        <f t="shared" si="4"/>
        <v>0.03251796472381547</v>
      </c>
      <c r="H21" s="9">
        <f t="shared" si="5"/>
        <v>1.08</v>
      </c>
      <c r="I21" s="4">
        <f t="shared" si="6"/>
        <v>161.48775281956273</v>
      </c>
    </row>
    <row r="22" spans="1:9" ht="15">
      <c r="A22" s="8" t="s">
        <v>66</v>
      </c>
      <c r="B22" s="12">
        <f>'2015'!D22</f>
        <v>2084.298869432103</v>
      </c>
      <c r="C22" s="2">
        <f t="shared" si="0"/>
        <v>0.08000000000000003</v>
      </c>
      <c r="D22" s="4">
        <f t="shared" si="1"/>
        <v>2251.0427789866712</v>
      </c>
      <c r="E22" s="3">
        <f t="shared" si="2"/>
        <v>70.95811592257814</v>
      </c>
      <c r="F22" s="33">
        <f t="shared" si="3"/>
        <v>0.032548330404218014</v>
      </c>
      <c r="G22" s="31">
        <f t="shared" si="4"/>
        <v>0.032548330404217896</v>
      </c>
      <c r="H22" s="9">
        <f t="shared" si="5"/>
        <v>1.08</v>
      </c>
      <c r="I22" s="4">
        <f t="shared" si="6"/>
        <v>166.7439095545683</v>
      </c>
    </row>
    <row r="23" spans="1:9" ht="15">
      <c r="A23" s="8" t="s">
        <v>67</v>
      </c>
      <c r="B23" s="12">
        <f>'2015'!D23</f>
        <v>2152.1294018114972</v>
      </c>
      <c r="C23" s="2">
        <f t="shared" si="0"/>
        <v>0.08000000000000006</v>
      </c>
      <c r="D23" s="4">
        <f t="shared" si="1"/>
        <v>2324.299753956417</v>
      </c>
      <c r="E23" s="3">
        <f t="shared" si="2"/>
        <v>73.2569749697459</v>
      </c>
      <c r="F23" s="33">
        <f t="shared" si="3"/>
        <v>0.0325435729847494</v>
      </c>
      <c r="G23" s="31">
        <f t="shared" si="4"/>
        <v>0.03254357298474942</v>
      </c>
      <c r="H23" s="9">
        <f t="shared" si="5"/>
        <v>1.08</v>
      </c>
      <c r="I23" s="4">
        <f t="shared" si="6"/>
        <v>172.1703521449199</v>
      </c>
    </row>
    <row r="24" spans="1:9" ht="15">
      <c r="A24" s="8" t="s">
        <v>68</v>
      </c>
      <c r="B24" s="12">
        <f>'2015'!D24</f>
        <v>2222.2304122621686</v>
      </c>
      <c r="C24" s="2">
        <f t="shared" si="0"/>
        <v>0.08000000000000013</v>
      </c>
      <c r="D24" s="4">
        <f t="shared" si="1"/>
        <v>2400.0088452431423</v>
      </c>
      <c r="E24" s="3">
        <f t="shared" si="2"/>
        <v>75.7090912867252</v>
      </c>
      <c r="F24" s="33">
        <f t="shared" si="3"/>
        <v>0.032572860345509734</v>
      </c>
      <c r="G24" s="31">
        <f t="shared" si="4"/>
        <v>0.03257286034550982</v>
      </c>
      <c r="H24" s="9">
        <f t="shared" si="5"/>
        <v>1.08</v>
      </c>
      <c r="I24" s="4">
        <f t="shared" si="6"/>
        <v>177.77843298097378</v>
      </c>
    </row>
    <row r="25" spans="1:9" ht="15">
      <c r="A25" s="8" t="s">
        <v>69</v>
      </c>
      <c r="B25" s="12">
        <f>'2015'!D25</f>
        <v>2294.6019007841164</v>
      </c>
      <c r="C25" s="2">
        <f t="shared" si="0"/>
        <v>0.08000000000000008</v>
      </c>
      <c r="D25" s="4">
        <f t="shared" si="1"/>
        <v>2478.170052846846</v>
      </c>
      <c r="E25" s="3">
        <f t="shared" si="2"/>
        <v>78.16120760370359</v>
      </c>
      <c r="F25" s="33">
        <f t="shared" si="3"/>
        <v>0.032567049808429054</v>
      </c>
      <c r="G25" s="31">
        <f t="shared" si="4"/>
        <v>0.032567049808429005</v>
      </c>
      <c r="H25" s="9">
        <f t="shared" si="5"/>
        <v>1.08</v>
      </c>
      <c r="I25" s="4">
        <f t="shared" si="6"/>
        <v>183.5681520627295</v>
      </c>
    </row>
    <row r="26" spans="1:9" ht="15">
      <c r="A26" s="8" t="s">
        <v>70</v>
      </c>
      <c r="B26" s="12">
        <f>'2015'!D26</f>
        <v>2369.385772256796</v>
      </c>
      <c r="C26" s="2">
        <f t="shared" si="0"/>
        <v>0.08000000000000013</v>
      </c>
      <c r="D26" s="4">
        <f t="shared" si="1"/>
        <v>2558.93663403734</v>
      </c>
      <c r="E26" s="3">
        <f t="shared" si="2"/>
        <v>80.76658119049398</v>
      </c>
      <c r="F26" s="33">
        <f t="shared" si="3"/>
        <v>0.03259121830550397</v>
      </c>
      <c r="G26" s="31">
        <f t="shared" si="4"/>
        <v>0.032591218305504016</v>
      </c>
      <c r="H26" s="9">
        <f t="shared" si="5"/>
        <v>1.08</v>
      </c>
      <c r="I26" s="4">
        <f t="shared" si="6"/>
        <v>189.55086178054398</v>
      </c>
    </row>
    <row r="27" spans="1:9" ht="15">
      <c r="A27" s="8" t="s">
        <v>71</v>
      </c>
      <c r="B27" s="12">
        <f>'2015'!D27</f>
        <v>2446.440121800752</v>
      </c>
      <c r="C27" s="2">
        <f t="shared" si="0"/>
        <v>0.08000000000000006</v>
      </c>
      <c r="D27" s="4">
        <f t="shared" si="1"/>
        <v>2642.1553315448123</v>
      </c>
      <c r="E27" s="3">
        <f t="shared" si="2"/>
        <v>83.21869750747237</v>
      </c>
      <c r="F27" s="33">
        <f t="shared" si="3"/>
        <v>0.03252081212193792</v>
      </c>
      <c r="G27" s="31">
        <f t="shared" si="4"/>
        <v>0.03252081212193785</v>
      </c>
      <c r="H27" s="9">
        <f t="shared" si="5"/>
        <v>1.08</v>
      </c>
      <c r="I27" s="4">
        <f t="shared" si="6"/>
        <v>195.7152097440603</v>
      </c>
    </row>
    <row r="28" spans="1:9" ht="15">
      <c r="A28" s="8" t="s">
        <v>72</v>
      </c>
      <c r="B28" s="12">
        <f>'2015'!D28</f>
        <v>2526.0487591748956</v>
      </c>
      <c r="C28" s="2">
        <f t="shared" si="0"/>
        <v>0.08000000000000008</v>
      </c>
      <c r="D28" s="4">
        <f t="shared" si="1"/>
        <v>2728.1326599088875</v>
      </c>
      <c r="E28" s="3">
        <f t="shared" si="2"/>
        <v>85.97732836407522</v>
      </c>
      <c r="F28" s="33">
        <f t="shared" si="3"/>
        <v>0.03254060324826021</v>
      </c>
      <c r="G28" s="31">
        <f t="shared" si="4"/>
        <v>0.03254060324826023</v>
      </c>
      <c r="H28" s="9">
        <f t="shared" si="5"/>
        <v>1.08</v>
      </c>
      <c r="I28" s="4">
        <f t="shared" si="6"/>
        <v>202.08390073399187</v>
      </c>
    </row>
    <row r="29" spans="1:9" ht="15">
      <c r="A29" s="8" t="s">
        <v>73</v>
      </c>
      <c r="B29" s="12">
        <f>'2015'!D29</f>
        <v>2608.353589258679</v>
      </c>
      <c r="C29" s="2">
        <f t="shared" si="0"/>
        <v>0.08000000000000014</v>
      </c>
      <c r="D29" s="4">
        <f t="shared" si="1"/>
        <v>2817.021876399374</v>
      </c>
      <c r="E29" s="3">
        <f t="shared" si="2"/>
        <v>88.88921649048643</v>
      </c>
      <c r="F29" s="33">
        <f t="shared" si="3"/>
        <v>0.032582439188809445</v>
      </c>
      <c r="G29" s="31">
        <f t="shared" si="4"/>
        <v>0.0325824391888095</v>
      </c>
      <c r="H29" s="9">
        <f t="shared" si="5"/>
        <v>1.08</v>
      </c>
      <c r="I29" s="4">
        <f t="shared" si="6"/>
        <v>208.6682871406947</v>
      </c>
    </row>
    <row r="30" spans="1:9" ht="15">
      <c r="A30" s="8" t="s">
        <v>74</v>
      </c>
      <c r="B30" s="12">
        <f>'2015'!D30</f>
        <v>2693.2127071726495</v>
      </c>
      <c r="C30" s="2">
        <f t="shared" si="0"/>
        <v>0.08000000000000014</v>
      </c>
      <c r="D30" s="4">
        <f t="shared" si="1"/>
        <v>2908.669723746462</v>
      </c>
      <c r="E30" s="3">
        <f t="shared" si="2"/>
        <v>91.64784734708792</v>
      </c>
      <c r="F30" s="33">
        <f t="shared" si="3"/>
        <v>0.032533594472553135</v>
      </c>
      <c r="G30" s="31">
        <f t="shared" si="4"/>
        <v>0.03253359447255313</v>
      </c>
      <c r="H30" s="9">
        <f t="shared" si="5"/>
        <v>1.08</v>
      </c>
      <c r="I30" s="4">
        <f t="shared" si="6"/>
        <v>215.45701657381233</v>
      </c>
    </row>
    <row r="31" spans="1:9" ht="15">
      <c r="A31" s="8" t="s">
        <v>75</v>
      </c>
      <c r="B31" s="12">
        <f>'2015'!D31</f>
        <v>2780.9099226757166</v>
      </c>
      <c r="C31" s="2">
        <f t="shared" si="0"/>
        <v>0.08000000000000013</v>
      </c>
      <c r="D31" s="4">
        <f t="shared" si="1"/>
        <v>3003.3827164897743</v>
      </c>
      <c r="E31" s="3">
        <f t="shared" si="2"/>
        <v>94.7129927433125</v>
      </c>
      <c r="F31" s="33">
        <f t="shared" si="3"/>
        <v>0.032562305706307235</v>
      </c>
      <c r="G31" s="31">
        <f t="shared" si="4"/>
        <v>0.032562305706307235</v>
      </c>
      <c r="H31" s="9">
        <f t="shared" si="5"/>
        <v>1.08</v>
      </c>
      <c r="I31" s="4">
        <f t="shared" si="6"/>
        <v>222.4727938140577</v>
      </c>
    </row>
    <row r="32" spans="1:9" ht="15">
      <c r="A32" s="8" t="s">
        <v>76</v>
      </c>
      <c r="B32" s="12">
        <f>'2015'!D32</f>
        <v>2871.445235767879</v>
      </c>
      <c r="C32" s="2">
        <f t="shared" si="0"/>
        <v>0.08000000000000002</v>
      </c>
      <c r="D32" s="4">
        <f t="shared" si="1"/>
        <v>3101.160854629309</v>
      </c>
      <c r="E32" s="3">
        <f t="shared" si="2"/>
        <v>97.7781381395348</v>
      </c>
      <c r="F32" s="33">
        <f t="shared" si="3"/>
        <v>0.03255600346991876</v>
      </c>
      <c r="G32" s="31">
        <f t="shared" si="4"/>
        <v>0.03255600346991865</v>
      </c>
      <c r="H32" s="9">
        <f t="shared" si="5"/>
        <v>1.08</v>
      </c>
      <c r="I32" s="4">
        <f t="shared" si="6"/>
        <v>229.71561886143036</v>
      </c>
    </row>
    <row r="33" spans="1:9" ht="15">
      <c r="A33" s="8" t="s">
        <v>77</v>
      </c>
      <c r="B33" s="12">
        <f>'2015'!D33</f>
        <v>2964.960551328592</v>
      </c>
      <c r="C33" s="2">
        <f t="shared" si="0"/>
        <v>0.08000000000000011</v>
      </c>
      <c r="D33" s="4">
        <f t="shared" si="1"/>
        <v>3202.1573954348796</v>
      </c>
      <c r="E33" s="3">
        <f t="shared" si="2"/>
        <v>100.99654080557048</v>
      </c>
      <c r="F33" s="33">
        <f t="shared" si="3"/>
        <v>0.03256733382752653</v>
      </c>
      <c r="G33" s="31">
        <f t="shared" si="4"/>
        <v>0.03256733382752663</v>
      </c>
      <c r="H33" s="9">
        <f t="shared" si="5"/>
        <v>1.08</v>
      </c>
      <c r="I33" s="4">
        <f t="shared" si="6"/>
        <v>237.1968441062877</v>
      </c>
    </row>
    <row r="34" spans="1:9" ht="15">
      <c r="A34" s="8" t="s">
        <v>78</v>
      </c>
      <c r="B34" s="12">
        <f>'2015'!D34</f>
        <v>3061.455869357855</v>
      </c>
      <c r="C34" s="2">
        <f t="shared" si="0"/>
        <v>0.08000000000000013</v>
      </c>
      <c r="D34" s="4">
        <f t="shared" si="1"/>
        <v>3306.372338906484</v>
      </c>
      <c r="E34" s="3">
        <f t="shared" si="2"/>
        <v>104.21494347160433</v>
      </c>
      <c r="F34" s="33">
        <f t="shared" si="3"/>
        <v>0.03254522829520409</v>
      </c>
      <c r="G34" s="31">
        <f t="shared" si="4"/>
        <v>0.03254522829520411</v>
      </c>
      <c r="H34" s="9">
        <f t="shared" si="5"/>
        <v>1.08</v>
      </c>
      <c r="I34" s="4">
        <f t="shared" si="6"/>
        <v>244.9164695486288</v>
      </c>
    </row>
    <row r="35" spans="1:9" ht="15">
      <c r="A35" s="8" t="s">
        <v>79</v>
      </c>
      <c r="B35" s="12">
        <f>'2015'!D35</f>
        <v>3161.2149996145804</v>
      </c>
      <c r="C35" s="2">
        <f t="shared" si="0"/>
        <v>0.08000000000000007</v>
      </c>
      <c r="D35" s="4">
        <f t="shared" si="1"/>
        <v>3414.112199583747</v>
      </c>
      <c r="E35" s="3">
        <f t="shared" si="2"/>
        <v>107.7398606772631</v>
      </c>
      <c r="F35" s="33">
        <f t="shared" si="3"/>
        <v>0.03258551960693455</v>
      </c>
      <c r="G35" s="31">
        <f t="shared" si="4"/>
        <v>0.032585519606934496</v>
      </c>
      <c r="H35" s="9">
        <f t="shared" si="5"/>
        <v>1.08</v>
      </c>
      <c r="I35" s="4">
        <f t="shared" si="6"/>
        <v>252.89719996916665</v>
      </c>
    </row>
    <row r="36" spans="1:9" ht="15">
      <c r="A36" s="8" t="s">
        <v>80</v>
      </c>
      <c r="B36" s="12">
        <f>'2015'!D36</f>
        <v>3264.09603721931</v>
      </c>
      <c r="C36" s="2">
        <f>(D36-B36)/B36</f>
        <v>0.08000000000000013</v>
      </c>
      <c r="D36" s="4">
        <f t="shared" si="1"/>
        <v>3525.223720196855</v>
      </c>
      <c r="E36" s="3">
        <f t="shared" si="2"/>
        <v>111.11152061310804</v>
      </c>
      <c r="F36" s="33">
        <f t="shared" si="3"/>
        <v>0.03254477712438822</v>
      </c>
      <c r="G36" s="31">
        <f t="shared" si="4"/>
        <v>0.03254477712438827</v>
      </c>
      <c r="H36" s="9">
        <f t="shared" si="5"/>
        <v>1.08</v>
      </c>
      <c r="I36" s="4">
        <f t="shared" si="6"/>
        <v>261.1276829775452</v>
      </c>
    </row>
    <row r="37" spans="1:9" ht="15">
      <c r="A37" s="15" t="s">
        <v>0</v>
      </c>
      <c r="B37" s="55">
        <f>'2015'!D37</f>
        <v>3370.3827919309556</v>
      </c>
      <c r="C37" s="17">
        <f>(D37-B37)/B37</f>
        <v>0.08000000000000002</v>
      </c>
      <c r="D37" s="54">
        <f t="shared" si="1"/>
        <v>3640.013415285432</v>
      </c>
      <c r="E37" s="18">
        <f t="shared" si="2"/>
        <v>114.78969508857699</v>
      </c>
      <c r="F37" s="34">
        <f t="shared" si="3"/>
        <v>0.03256238587948889</v>
      </c>
      <c r="G37" s="32">
        <f t="shared" si="4"/>
        <v>0.03256238587948879</v>
      </c>
      <c r="H37" s="9">
        <f t="shared" si="5"/>
        <v>1.08</v>
      </c>
      <c r="I37" s="4">
        <f t="shared" si="6"/>
        <v>269.6306233544765</v>
      </c>
    </row>
    <row r="38" spans="1:9" ht="15">
      <c r="A38" s="1" t="s">
        <v>1</v>
      </c>
      <c r="B38" s="12">
        <f>'2015'!D38</f>
        <v>3456.3275531251948</v>
      </c>
      <c r="C38" s="2">
        <f aca="true" t="shared" si="7" ref="C38:C101">(D38-B38)/B38</f>
        <v>0.07947342759629455</v>
      </c>
      <c r="D38" s="4">
        <f>D37+D37*G38</f>
        <v>3731.013750667568</v>
      </c>
      <c r="E38" s="3">
        <f t="shared" si="2"/>
        <v>91.00033538213575</v>
      </c>
      <c r="F38" s="33">
        <f t="shared" si="3"/>
        <v>0.02549999999999994</v>
      </c>
      <c r="G38" s="31">
        <v>0.025</v>
      </c>
      <c r="I38" s="4">
        <f t="shared" si="6"/>
        <v>274.68619754237307</v>
      </c>
    </row>
    <row r="39" spans="1:9" ht="15">
      <c r="A39" s="1" t="s">
        <v>2</v>
      </c>
      <c r="B39" s="12">
        <f>'2015'!D39</f>
        <v>3544.4639057298873</v>
      </c>
      <c r="C39" s="2">
        <f t="shared" si="7"/>
        <v>0.0789471119319375</v>
      </c>
      <c r="D39" s="4">
        <f aca="true" t="shared" si="8" ref="D39:D102">D38+D38*G38</f>
        <v>3824.289094434257</v>
      </c>
      <c r="E39" s="3">
        <f t="shared" si="2"/>
        <v>93.27534376668928</v>
      </c>
      <c r="F39" s="33">
        <f t="shared" si="3"/>
        <v>0.025500000000000023</v>
      </c>
      <c r="G39" s="31">
        <f aca="true" t="shared" si="9" ref="G39:G102">G38</f>
        <v>0.025</v>
      </c>
      <c r="I39" s="4">
        <f t="shared" si="6"/>
        <v>279.8251887043698</v>
      </c>
    </row>
    <row r="40" spans="1:9" ht="15">
      <c r="A40" s="1" t="s">
        <v>3</v>
      </c>
      <c r="B40" s="12">
        <f>'2015'!D40</f>
        <v>3634.8477353259996</v>
      </c>
      <c r="C40" s="2">
        <f t="shared" si="7"/>
        <v>0.07842105288175127</v>
      </c>
      <c r="D40" s="4">
        <f t="shared" si="8"/>
        <v>3919.8963217951136</v>
      </c>
      <c r="E40" s="3">
        <f t="shared" si="2"/>
        <v>95.60722736085654</v>
      </c>
      <c r="F40" s="33">
        <f t="shared" si="3"/>
        <v>0.02550000000000004</v>
      </c>
      <c r="G40" s="31">
        <f t="shared" si="9"/>
        <v>0.025</v>
      </c>
      <c r="I40" s="4">
        <f t="shared" si="6"/>
        <v>285.04858646911407</v>
      </c>
    </row>
    <row r="41" spans="1:9" ht="15">
      <c r="A41" s="1" t="s">
        <v>4</v>
      </c>
      <c r="B41" s="12">
        <f>'2015'!D41</f>
        <v>3727.5363525768125</v>
      </c>
      <c r="C41" s="2">
        <f t="shared" si="7"/>
        <v>0.07789525032061927</v>
      </c>
      <c r="D41" s="4">
        <f t="shared" si="8"/>
        <v>4017.8937298399915</v>
      </c>
      <c r="E41" s="3">
        <f t="shared" si="2"/>
        <v>97.99740804487783</v>
      </c>
      <c r="F41" s="33">
        <f t="shared" si="3"/>
        <v>0.025499999999999995</v>
      </c>
      <c r="G41" s="31">
        <f t="shared" si="9"/>
        <v>0.025</v>
      </c>
      <c r="I41" s="4">
        <f t="shared" si="6"/>
        <v>290.35737726317893</v>
      </c>
    </row>
    <row r="42" spans="1:9" ht="15">
      <c r="A42" s="1" t="s">
        <v>5</v>
      </c>
      <c r="B42" s="12">
        <f>'2015'!D42</f>
        <v>3822.588529567521</v>
      </c>
      <c r="C42" s="2">
        <f t="shared" si="7"/>
        <v>0.07736970412348593</v>
      </c>
      <c r="D42" s="4">
        <f t="shared" si="8"/>
        <v>4118.341073085991</v>
      </c>
      <c r="E42" s="3">
        <f t="shared" si="2"/>
        <v>100.44734324599995</v>
      </c>
      <c r="F42" s="33">
        <f t="shared" si="3"/>
        <v>0.025499999999999978</v>
      </c>
      <c r="G42" s="31">
        <f t="shared" si="9"/>
        <v>0.025</v>
      </c>
      <c r="I42" s="4">
        <f t="shared" si="6"/>
        <v>295.75254351847025</v>
      </c>
    </row>
    <row r="43" spans="1:9" ht="15">
      <c r="A43" s="1" t="s">
        <v>6</v>
      </c>
      <c r="B43" s="12">
        <f>'2015'!D43</f>
        <v>3920.064537071493</v>
      </c>
      <c r="C43" s="2">
        <f t="shared" si="7"/>
        <v>0.07684441416535641</v>
      </c>
      <c r="D43" s="4">
        <f t="shared" si="8"/>
        <v>4221.299599913141</v>
      </c>
      <c r="E43" s="3">
        <f t="shared" si="2"/>
        <v>102.9585268271494</v>
      </c>
      <c r="F43" s="33">
        <f t="shared" si="3"/>
        <v>0.025499999999999974</v>
      </c>
      <c r="G43" s="31">
        <f t="shared" si="9"/>
        <v>0.025</v>
      </c>
      <c r="I43" s="4">
        <f t="shared" si="6"/>
        <v>301.23506284164796</v>
      </c>
    </row>
    <row r="44" spans="1:9" ht="15">
      <c r="A44" s="1" t="s">
        <v>7</v>
      </c>
      <c r="B44" s="12">
        <f>'2015'!D44</f>
        <v>4020.026182766816</v>
      </c>
      <c r="C44" s="2">
        <f t="shared" si="7"/>
        <v>0.07631938032129726</v>
      </c>
      <c r="D44" s="4">
        <f t="shared" si="8"/>
        <v>4326.832089910969</v>
      </c>
      <c r="E44" s="3">
        <f t="shared" si="2"/>
        <v>105.53248999782863</v>
      </c>
      <c r="F44" s="33">
        <f t="shared" si="3"/>
        <v>0.025500000000000012</v>
      </c>
      <c r="G44" s="31">
        <f t="shared" si="9"/>
        <v>0.025</v>
      </c>
      <c r="I44" s="4">
        <f t="shared" si="6"/>
        <v>306.8059071441535</v>
      </c>
    </row>
    <row r="45" spans="1:9" ht="15">
      <c r="A45" s="1" t="s">
        <v>8</v>
      </c>
      <c r="B45" s="12">
        <f>'2015'!D45</f>
        <v>4122.53685042737</v>
      </c>
      <c r="C45" s="2">
        <f t="shared" si="7"/>
        <v>0.07579460246643548</v>
      </c>
      <c r="D45" s="4">
        <f t="shared" si="8"/>
        <v>4435.002892158744</v>
      </c>
      <c r="E45" s="3">
        <f t="shared" si="2"/>
        <v>108.17080224777419</v>
      </c>
      <c r="F45" s="33">
        <f t="shared" si="3"/>
        <v>0.025500000000000096</v>
      </c>
      <c r="G45" s="31">
        <f t="shared" si="9"/>
        <v>0.025</v>
      </c>
      <c r="I45" s="4">
        <f t="shared" si="6"/>
        <v>312.4660417313735</v>
      </c>
    </row>
    <row r="46" spans="1:9" ht="15">
      <c r="A46" s="1" t="s">
        <v>9</v>
      </c>
      <c r="B46" s="12">
        <f>'2015'!D46</f>
        <v>4227.6615401132685</v>
      </c>
      <c r="C46" s="2">
        <f t="shared" si="7"/>
        <v>0.07527008047595925</v>
      </c>
      <c r="D46" s="4">
        <f t="shared" si="8"/>
        <v>4545.877964462712</v>
      </c>
      <c r="E46" s="3">
        <f t="shared" si="2"/>
        <v>110.87507230396841</v>
      </c>
      <c r="F46" s="33">
        <f t="shared" si="3"/>
        <v>0.025500000000000106</v>
      </c>
      <c r="G46" s="31">
        <f t="shared" si="9"/>
        <v>0.025</v>
      </c>
      <c r="I46" s="4">
        <f t="shared" si="6"/>
        <v>318.2164243494435</v>
      </c>
    </row>
    <row r="47" spans="1:9" ht="15">
      <c r="A47" s="1" t="s">
        <v>10</v>
      </c>
      <c r="B47" s="12">
        <f>'2015'!D47</f>
        <v>4335.466909386157</v>
      </c>
      <c r="C47" s="2">
        <f t="shared" si="7"/>
        <v>0.07474581422511774</v>
      </c>
      <c r="D47" s="4">
        <f t="shared" si="8"/>
        <v>4659.52491357428</v>
      </c>
      <c r="E47" s="3">
        <f t="shared" si="2"/>
        <v>113.64694911156766</v>
      </c>
      <c r="F47" s="33">
        <f t="shared" si="3"/>
        <v>0.02549999999999995</v>
      </c>
      <c r="G47" s="31">
        <f t="shared" si="9"/>
        <v>0.025</v>
      </c>
      <c r="I47" s="4">
        <f t="shared" si="6"/>
        <v>324.05800418812305</v>
      </c>
    </row>
    <row r="48" spans="1:9" ht="15">
      <c r="A48" s="1" t="s">
        <v>11</v>
      </c>
      <c r="B48" s="12">
        <f>'2015'!D48</f>
        <v>4446.021315575504</v>
      </c>
      <c r="C48" s="2">
        <f t="shared" si="7"/>
        <v>0.07422180358922055</v>
      </c>
      <c r="D48" s="4">
        <f t="shared" si="8"/>
        <v>4776.013036413637</v>
      </c>
      <c r="E48" s="3">
        <f t="shared" si="2"/>
        <v>116.48812283935695</v>
      </c>
      <c r="F48" s="33">
        <f t="shared" si="3"/>
        <v>0.0255</v>
      </c>
      <c r="G48" s="31">
        <f t="shared" si="9"/>
        <v>0.025</v>
      </c>
      <c r="I48" s="4">
        <f t="shared" si="6"/>
        <v>329.991720838133</v>
      </c>
    </row>
    <row r="49" spans="1:9" ht="15">
      <c r="A49" s="1" t="s">
        <v>12</v>
      </c>
      <c r="B49" s="12">
        <f>'2015'!D49</f>
        <v>4559.394859122679</v>
      </c>
      <c r="C49" s="2">
        <f t="shared" si="7"/>
        <v>0.07369804844363832</v>
      </c>
      <c r="D49" s="4">
        <f t="shared" si="8"/>
        <v>4895.413362323978</v>
      </c>
      <c r="E49" s="3">
        <f t="shared" si="2"/>
        <v>119.40032591034105</v>
      </c>
      <c r="F49" s="33">
        <f t="shared" si="3"/>
        <v>0.025500000000000005</v>
      </c>
      <c r="G49" s="31">
        <f t="shared" si="9"/>
        <v>0.025</v>
      </c>
      <c r="I49" s="4">
        <f t="shared" si="6"/>
        <v>336.0185032012987</v>
      </c>
    </row>
    <row r="50" spans="1:9" ht="15">
      <c r="A50" s="1" t="s">
        <v>13</v>
      </c>
      <c r="B50" s="12">
        <f>'2015'!D50</f>
        <v>4675.659428030307</v>
      </c>
      <c r="C50" s="2">
        <f t="shared" si="7"/>
        <v>0.0731745486638023</v>
      </c>
      <c r="D50" s="4">
        <f t="shared" si="8"/>
        <v>5017.798696382077</v>
      </c>
      <c r="E50" s="3">
        <f>D50-D49</f>
        <v>122.38533405809903</v>
      </c>
      <c r="F50" s="33">
        <f t="shared" si="3"/>
        <v>0.025499999999999936</v>
      </c>
      <c r="G50" s="31">
        <f t="shared" si="9"/>
        <v>0.025</v>
      </c>
      <c r="I50" s="4">
        <f t="shared" si="6"/>
        <v>342.1392683517697</v>
      </c>
    </row>
    <row r="51" spans="1:9" ht="15">
      <c r="A51" s="15" t="s">
        <v>14</v>
      </c>
      <c r="B51" s="55">
        <f>'2015'!D51</f>
        <v>4794.88874344508</v>
      </c>
      <c r="C51" s="17">
        <f t="shared" si="7"/>
        <v>0.0726513041252047</v>
      </c>
      <c r="D51" s="16">
        <f t="shared" si="8"/>
        <v>5143.243663791629</v>
      </c>
      <c r="E51" s="18">
        <f t="shared" si="2"/>
        <v>125.44496740955219</v>
      </c>
      <c r="F51" s="34">
        <f t="shared" si="3"/>
        <v>0.0255</v>
      </c>
      <c r="G51" s="32">
        <f t="shared" si="9"/>
        <v>0.025</v>
      </c>
      <c r="I51" s="4">
        <f t="shared" si="6"/>
        <v>348.3549203465491</v>
      </c>
    </row>
    <row r="52" spans="1:9" ht="15">
      <c r="A52" s="1" t="s">
        <v>15</v>
      </c>
      <c r="B52" s="12">
        <f>'2015'!D52</f>
        <v>4917.158406402929</v>
      </c>
      <c r="C52" s="2">
        <f t="shared" si="7"/>
        <v>0.0721283147033981</v>
      </c>
      <c r="D52" s="4">
        <f t="shared" si="8"/>
        <v>5271.824755386419</v>
      </c>
      <c r="E52" s="3">
        <f t="shared" si="2"/>
        <v>128.58109159479045</v>
      </c>
      <c r="F52" s="33">
        <f t="shared" si="3"/>
        <v>0.025499999999999995</v>
      </c>
      <c r="G52" s="31">
        <f t="shared" si="9"/>
        <v>0.025</v>
      </c>
      <c r="I52" s="4">
        <f t="shared" si="6"/>
        <v>354.66634898349</v>
      </c>
    </row>
    <row r="53" spans="1:9" ht="15">
      <c r="A53" s="1" t="s">
        <v>16</v>
      </c>
      <c r="B53" s="12">
        <f>'2015'!D53</f>
        <v>5042.545945766204</v>
      </c>
      <c r="C53" s="2">
        <f t="shared" si="7"/>
        <v>0.07160558027399617</v>
      </c>
      <c r="D53" s="4">
        <f t="shared" si="8"/>
        <v>5403.6203742710795</v>
      </c>
      <c r="E53" s="3">
        <f t="shared" si="2"/>
        <v>131.79561888466014</v>
      </c>
      <c r="F53" s="33">
        <f t="shared" si="3"/>
        <v>0.02549999999999992</v>
      </c>
      <c r="G53" s="31">
        <f t="shared" si="9"/>
        <v>0.025</v>
      </c>
      <c r="I53" s="4">
        <f t="shared" si="6"/>
        <v>361.07442850487587</v>
      </c>
    </row>
    <row r="54" spans="1:9" ht="15">
      <c r="A54" s="1" t="s">
        <v>17</v>
      </c>
      <c r="B54" s="12">
        <f>'2015'!D54</f>
        <v>5171.130867383242</v>
      </c>
      <c r="C54" s="2">
        <f t="shared" si="7"/>
        <v>0.07108310071267296</v>
      </c>
      <c r="D54" s="4">
        <f t="shared" si="8"/>
        <v>5538.710883627857</v>
      </c>
      <c r="E54" s="3">
        <f t="shared" si="2"/>
        <v>135.09050935677715</v>
      </c>
      <c r="F54" s="33">
        <f t="shared" si="3"/>
        <v>0.025499999999999995</v>
      </c>
      <c r="G54" s="31">
        <f t="shared" si="9"/>
        <v>0.025</v>
      </c>
      <c r="I54" s="4">
        <f t="shared" si="6"/>
        <v>367.58001624461485</v>
      </c>
    </row>
    <row r="55" spans="1:9" ht="15">
      <c r="A55" s="1" t="s">
        <v>18</v>
      </c>
      <c r="B55" s="12">
        <f>'2015'!D55</f>
        <v>5302.994704501514</v>
      </c>
      <c r="C55" s="2">
        <f t="shared" si="7"/>
        <v>0.07056087589516322</v>
      </c>
      <c r="D55" s="4">
        <f t="shared" si="8"/>
        <v>5677.178655718553</v>
      </c>
      <c r="E55" s="3">
        <f t="shared" si="2"/>
        <v>138.4677720906966</v>
      </c>
      <c r="F55" s="33">
        <f t="shared" si="3"/>
        <v>0.025499999999999946</v>
      </c>
      <c r="G55" s="31">
        <f t="shared" si="9"/>
        <v>0.025</v>
      </c>
      <c r="I55" s="4">
        <f t="shared" si="6"/>
        <v>374.18395121703907</v>
      </c>
    </row>
    <row r="56" spans="1:9" ht="15">
      <c r="A56" s="1" t="s">
        <v>19</v>
      </c>
      <c r="B56" s="12">
        <f>'2015'!D56</f>
        <v>5438.221069466303</v>
      </c>
      <c r="C56" s="2">
        <f t="shared" si="7"/>
        <v>0.07003890569726219</v>
      </c>
      <c r="D56" s="4">
        <f t="shared" si="8"/>
        <v>5819.108122111517</v>
      </c>
      <c r="E56" s="3">
        <f t="shared" si="2"/>
        <v>141.92946639296406</v>
      </c>
      <c r="F56" s="33">
        <f t="shared" si="3"/>
        <v>0.025499999999999967</v>
      </c>
      <c r="G56" s="31">
        <f t="shared" si="9"/>
        <v>0.025</v>
      </c>
      <c r="I56" s="4">
        <f t="shared" si="6"/>
        <v>380.8870526452147</v>
      </c>
    </row>
    <row r="57" spans="1:9" ht="15">
      <c r="A57" s="1" t="s">
        <v>20</v>
      </c>
      <c r="B57" s="12">
        <f>'2015'!D57</f>
        <v>5576.895706737693</v>
      </c>
      <c r="C57" s="2">
        <f t="shared" si="7"/>
        <v>0.06951718999482565</v>
      </c>
      <c r="D57" s="4">
        <f t="shared" si="8"/>
        <v>5964.585825164305</v>
      </c>
      <c r="E57" s="3">
        <f t="shared" si="2"/>
        <v>145.47770305278755</v>
      </c>
      <c r="F57" s="33">
        <f t="shared" si="3"/>
        <v>0.02549999999999997</v>
      </c>
      <c r="G57" s="31">
        <f t="shared" si="9"/>
        <v>0.025</v>
      </c>
      <c r="I57" s="4">
        <f t="shared" si="6"/>
        <v>387.69011842661166</v>
      </c>
    </row>
    <row r="58" spans="1:9" ht="15">
      <c r="A58" s="1" t="s">
        <v>21</v>
      </c>
      <c r="B58" s="12">
        <f>'2015'!D58</f>
        <v>5719.106547259505</v>
      </c>
      <c r="C58" s="2">
        <f t="shared" si="7"/>
        <v>0.06899572866377018</v>
      </c>
      <c r="D58" s="4">
        <f t="shared" si="8"/>
        <v>6113.700470793413</v>
      </c>
      <c r="E58" s="3">
        <f t="shared" si="2"/>
        <v>149.11464562910805</v>
      </c>
      <c r="F58" s="33">
        <f t="shared" si="3"/>
        <v>0.02550000000000004</v>
      </c>
      <c r="G58" s="31">
        <f t="shared" si="9"/>
        <v>0.025</v>
      </c>
      <c r="I58" s="4">
        <f t="shared" si="6"/>
        <v>394.5939235339083</v>
      </c>
    </row>
    <row r="59" spans="1:9" ht="15">
      <c r="A59" s="1" t="s">
        <v>22</v>
      </c>
      <c r="B59" s="12">
        <f>'2015'!D59</f>
        <v>5864.943764214622</v>
      </c>
      <c r="C59" s="2">
        <f t="shared" si="7"/>
        <v>0.06847452158007253</v>
      </c>
      <c r="D59" s="4">
        <f t="shared" si="8"/>
        <v>6266.542982563248</v>
      </c>
      <c r="E59" s="3">
        <f t="shared" si="2"/>
        <v>152.84251176983526</v>
      </c>
      <c r="F59" s="33">
        <f t="shared" si="3"/>
        <v>0.025500000000000037</v>
      </c>
      <c r="G59" s="31">
        <f t="shared" si="9"/>
        <v>0.025</v>
      </c>
      <c r="I59" s="4">
        <f t="shared" si="6"/>
        <v>401.599218348626</v>
      </c>
    </row>
    <row r="60" spans="1:9" ht="15">
      <c r="A60" s="1" t="s">
        <v>23</v>
      </c>
      <c r="B60" s="12">
        <f>'2015'!D60</f>
        <v>6014.499830202095</v>
      </c>
      <c r="C60" s="2">
        <f t="shared" si="7"/>
        <v>0.06795356861977028</v>
      </c>
      <c r="D60" s="4">
        <f t="shared" si="8"/>
        <v>6423.20655712733</v>
      </c>
      <c r="E60" s="3">
        <f t="shared" si="2"/>
        <v>156.6635745640815</v>
      </c>
      <c r="F60" s="33">
        <f t="shared" si="3"/>
        <v>0.025499999999999974</v>
      </c>
      <c r="G60" s="31">
        <f t="shared" si="9"/>
        <v>0.025</v>
      </c>
      <c r="I60" s="4">
        <f t="shared" si="6"/>
        <v>408.70672692523476</v>
      </c>
    </row>
    <row r="61" spans="1:9" ht="15">
      <c r="A61" s="1" t="s">
        <v>24</v>
      </c>
      <c r="B61" s="12">
        <f>'2015'!D61</f>
        <v>6167.869575872248</v>
      </c>
      <c r="C61" s="2">
        <f t="shared" si="7"/>
        <v>0.06743286965896116</v>
      </c>
      <c r="D61" s="4">
        <f t="shared" si="8"/>
        <v>6583.786721055513</v>
      </c>
      <c r="E61" s="3">
        <f t="shared" si="2"/>
        <v>160.58016392818354</v>
      </c>
      <c r="F61" s="33">
        <f t="shared" si="3"/>
        <v>0.025499999999999922</v>
      </c>
      <c r="G61" s="31">
        <f t="shared" si="9"/>
        <v>0.025</v>
      </c>
      <c r="I61" s="4">
        <f t="shared" si="6"/>
        <v>415.91714518326535</v>
      </c>
    </row>
    <row r="62" spans="1:9" ht="15">
      <c r="A62" s="1" t="s">
        <v>49</v>
      </c>
      <c r="B62" s="12">
        <f>'2015'!D62</f>
        <v>6325.15025005699</v>
      </c>
      <c r="C62" s="2">
        <f t="shared" si="7"/>
        <v>0.06691242457380317</v>
      </c>
      <c r="D62" s="4">
        <f t="shared" si="8"/>
        <v>6748.381389081901</v>
      </c>
      <c r="E62" s="3">
        <f t="shared" si="2"/>
        <v>164.5946680263878</v>
      </c>
      <c r="F62" s="33">
        <f t="shared" si="3"/>
        <v>0.02550000000000004</v>
      </c>
      <c r="G62" s="31">
        <f t="shared" si="9"/>
        <v>0.025</v>
      </c>
      <c r="I62" s="4">
        <f t="shared" si="6"/>
        <v>423.2311390249106</v>
      </c>
    </row>
    <row r="63" spans="1:9" ht="15">
      <c r="A63" s="1" t="s">
        <v>25</v>
      </c>
      <c r="B63" s="12">
        <f>'2015'!D63</f>
        <v>6486.441581433443</v>
      </c>
      <c r="C63" s="2">
        <f t="shared" si="7"/>
        <v>0.06639223324051521</v>
      </c>
      <c r="D63" s="4">
        <f t="shared" si="8"/>
        <v>6917.090923808949</v>
      </c>
      <c r="E63" s="3">
        <f t="shared" si="2"/>
        <v>168.70953472704787</v>
      </c>
      <c r="F63" s="33">
        <f t="shared" si="3"/>
        <v>0.02549999999999995</v>
      </c>
      <c r="G63" s="31">
        <f t="shared" si="9"/>
        <v>0.025</v>
      </c>
      <c r="I63" s="4">
        <f t="shared" si="6"/>
        <v>430.6493423755055</v>
      </c>
    </row>
    <row r="64" spans="1:9" ht="15">
      <c r="A64" s="1" t="s">
        <v>26</v>
      </c>
      <c r="B64" s="12">
        <f>'2015'!D64</f>
        <v>6651.845841759996</v>
      </c>
      <c r="C64" s="2">
        <f t="shared" si="7"/>
        <v>0.065872295535376</v>
      </c>
      <c r="D64" s="4">
        <f t="shared" si="8"/>
        <v>7090.018196904172</v>
      </c>
      <c r="E64" s="3">
        <f t="shared" si="2"/>
        <v>172.92727309522343</v>
      </c>
      <c r="F64" s="33">
        <f t="shared" si="3"/>
        <v>0.025499999999999953</v>
      </c>
      <c r="G64" s="31">
        <f t="shared" si="9"/>
        <v>0.025</v>
      </c>
      <c r="I64" s="4">
        <f t="shared" si="6"/>
        <v>438.17235514417644</v>
      </c>
    </row>
    <row r="65" spans="1:9" ht="15">
      <c r="A65" s="1" t="s">
        <v>27</v>
      </c>
      <c r="B65" s="12">
        <f>'2015'!D65</f>
        <v>6821.467910724876</v>
      </c>
      <c r="C65" s="2">
        <f t="shared" si="7"/>
        <v>0.0653526113347249</v>
      </c>
      <c r="D65" s="4">
        <f t="shared" si="8"/>
        <v>7267.2686518267765</v>
      </c>
      <c r="E65" s="3">
        <f t="shared" si="2"/>
        <v>177.25045492260415</v>
      </c>
      <c r="F65" s="33">
        <f t="shared" si="3"/>
        <v>0.025499999999999995</v>
      </c>
      <c r="G65" s="31">
        <f t="shared" si="9"/>
        <v>0.025</v>
      </c>
      <c r="I65" s="4">
        <f t="shared" si="6"/>
        <v>445.8007411019007</v>
      </c>
    </row>
    <row r="66" spans="1:9" ht="15">
      <c r="A66" s="1" t="s">
        <v>28</v>
      </c>
      <c r="B66" s="12">
        <f>'2015'!D66</f>
        <v>6995.41534244836</v>
      </c>
      <c r="C66" s="2">
        <f t="shared" si="7"/>
        <v>0.06483318051496151</v>
      </c>
      <c r="D66" s="4">
        <f t="shared" si="8"/>
        <v>7448.950368122446</v>
      </c>
      <c r="E66" s="3">
        <f t="shared" si="2"/>
        <v>181.6817162956695</v>
      </c>
      <c r="F66" s="33">
        <f t="shared" si="3"/>
        <v>0.025500000000000016</v>
      </c>
      <c r="G66" s="31">
        <f t="shared" si="9"/>
        <v>0.025</v>
      </c>
      <c r="I66" s="4">
        <f t="shared" si="6"/>
        <v>453.5350256740858</v>
      </c>
    </row>
    <row r="67" spans="1:9" ht="15">
      <c r="A67" s="1" t="s">
        <v>29</v>
      </c>
      <c r="B67" s="12">
        <f>'2015'!D67</f>
        <v>7173.798433680793</v>
      </c>
      <c r="C67" s="2">
        <f t="shared" si="7"/>
        <v>0.06431400295254572</v>
      </c>
      <c r="D67" s="4">
        <f t="shared" si="8"/>
        <v>7635.1741273255075</v>
      </c>
      <c r="E67" s="3">
        <f t="shared" si="2"/>
        <v>186.2237592030615</v>
      </c>
      <c r="F67" s="33">
        <f t="shared" si="3"/>
        <v>0.025499999999999957</v>
      </c>
      <c r="G67" s="31">
        <f t="shared" si="9"/>
        <v>0.025</v>
      </c>
      <c r="I67" s="4">
        <f t="shared" si="6"/>
        <v>461.3756936447144</v>
      </c>
    </row>
    <row r="68" spans="1:9" ht="15">
      <c r="A68" s="1" t="s">
        <v>30</v>
      </c>
      <c r="B68" s="12">
        <f>'2015'!D68</f>
        <v>7356.7302937396535</v>
      </c>
      <c r="C68" s="2">
        <f t="shared" si="7"/>
        <v>0.06379507852399743</v>
      </c>
      <c r="D68" s="4">
        <f t="shared" si="8"/>
        <v>7826.053480508645</v>
      </c>
      <c r="E68" s="3">
        <f t="shared" si="2"/>
        <v>190.87935318313794</v>
      </c>
      <c r="F68" s="33">
        <f t="shared" si="3"/>
        <v>0.02550000000000002</v>
      </c>
      <c r="G68" s="31">
        <f t="shared" si="9"/>
        <v>0.025</v>
      </c>
      <c r="I68" s="4">
        <f t="shared" si="6"/>
        <v>469.32318676899195</v>
      </c>
    </row>
    <row r="69" spans="1:9" ht="15">
      <c r="A69" s="1" t="s">
        <v>31</v>
      </c>
      <c r="B69" s="12">
        <f>'2015'!D69</f>
        <v>7544.326916230015</v>
      </c>
      <c r="C69" s="2">
        <f t="shared" si="7"/>
        <v>0.06327640710589694</v>
      </c>
      <c r="D69" s="4">
        <f t="shared" si="8"/>
        <v>8021.704817521361</v>
      </c>
      <c r="E69" s="3">
        <f t="shared" si="2"/>
        <v>195.65133701271589</v>
      </c>
      <c r="F69" s="33">
        <f t="shared" si="3"/>
        <v>0.02550000000000003</v>
      </c>
      <c r="G69" s="31">
        <f t="shared" si="9"/>
        <v>0.025</v>
      </c>
      <c r="I69" s="4">
        <f t="shared" si="6"/>
        <v>477.37790129134646</v>
      </c>
    </row>
    <row r="70" spans="1:9" ht="15">
      <c r="A70" s="1" t="s">
        <v>32</v>
      </c>
      <c r="B70" s="12">
        <f>'2015'!D70</f>
        <v>7736.70725259388</v>
      </c>
      <c r="C70" s="2">
        <f t="shared" si="7"/>
        <v>0.06275798857488477</v>
      </c>
      <c r="D70" s="4">
        <f t="shared" si="8"/>
        <v>8222.247437959395</v>
      </c>
      <c r="E70" s="3">
        <f t="shared" si="2"/>
        <v>200.54262043803374</v>
      </c>
      <c r="F70" s="33">
        <f t="shared" si="3"/>
        <v>0.0255</v>
      </c>
      <c r="G70" s="31">
        <f t="shared" si="9"/>
        <v>0.025</v>
      </c>
      <c r="I70" s="4">
        <f t="shared" si="6"/>
        <v>485.54018536551484</v>
      </c>
    </row>
    <row r="71" spans="1:9" ht="15">
      <c r="A71" s="1" t="s">
        <v>33</v>
      </c>
      <c r="B71" s="12">
        <f>'2015'!D71</f>
        <v>7933.993287535024</v>
      </c>
      <c r="C71" s="2">
        <f t="shared" si="7"/>
        <v>0.06223982280766146</v>
      </c>
      <c r="D71" s="4">
        <f t="shared" si="8"/>
        <v>8427.80362390838</v>
      </c>
      <c r="E71" s="3">
        <f t="shared" si="2"/>
        <v>205.55618594898442</v>
      </c>
      <c r="F71" s="33">
        <f t="shared" si="3"/>
        <v>0.025500000000000002</v>
      </c>
      <c r="G71" s="31">
        <f t="shared" si="9"/>
        <v>0.025</v>
      </c>
      <c r="I71" s="4">
        <f t="shared" si="6"/>
        <v>493.8103363733553</v>
      </c>
    </row>
    <row r="72" spans="1:9" ht="15">
      <c r="A72" s="1" t="s">
        <v>34</v>
      </c>
      <c r="B72" s="12">
        <f>'2015'!D72</f>
        <v>8136.310116367167</v>
      </c>
      <c r="C72" s="2">
        <f t="shared" si="7"/>
        <v>0.06172190968098788</v>
      </c>
      <c r="D72" s="4">
        <f t="shared" si="8"/>
        <v>8638.49871450609</v>
      </c>
      <c r="E72" s="3">
        <f t="shared" si="2"/>
        <v>210.69509059771008</v>
      </c>
      <c r="F72" s="33">
        <f t="shared" si="3"/>
        <v>0.025499999999999995</v>
      </c>
      <c r="G72" s="31">
        <f t="shared" si="9"/>
        <v>0.025</v>
      </c>
      <c r="I72" s="4">
        <f t="shared" si="6"/>
        <v>502.1885981389223</v>
      </c>
    </row>
    <row r="73" spans="1:9" ht="15">
      <c r="A73" s="1" t="s">
        <v>35</v>
      </c>
      <c r="B73" s="12">
        <f>'2015'!D73</f>
        <v>8343.78602433453</v>
      </c>
      <c r="C73" s="2">
        <f t="shared" si="7"/>
        <v>0.0612042490716846</v>
      </c>
      <c r="D73" s="4">
        <f t="shared" si="8"/>
        <v>8854.461182368741</v>
      </c>
      <c r="E73" s="3">
        <f t="shared" si="2"/>
        <v>215.96246786265147</v>
      </c>
      <c r="F73" s="33">
        <f t="shared" si="3"/>
        <v>0.025499999999999932</v>
      </c>
      <c r="G73" s="31">
        <f t="shared" si="9"/>
        <v>0.025</v>
      </c>
      <c r="I73" s="4">
        <f t="shared" si="6"/>
        <v>510.67515803421156</v>
      </c>
    </row>
    <row r="74" spans="1:9" ht="15">
      <c r="A74" s="1" t="s">
        <v>36</v>
      </c>
      <c r="B74" s="12">
        <f>'2015'!D74</f>
        <v>8556.55256795506</v>
      </c>
      <c r="C74" s="2">
        <f t="shared" si="7"/>
        <v>0.06068684085663273</v>
      </c>
      <c r="D74" s="4">
        <f t="shared" si="8"/>
        <v>9075.82271192796</v>
      </c>
      <c r="E74" s="3">
        <f t="shared" si="2"/>
        <v>221.36152955921898</v>
      </c>
      <c r="F74" s="33">
        <f t="shared" si="3"/>
        <v>0.02549999999999991</v>
      </c>
      <c r="G74" s="31">
        <f t="shared" si="9"/>
        <v>0.025</v>
      </c>
      <c r="I74" s="4">
        <f t="shared" si="6"/>
        <v>519.2701439729008</v>
      </c>
    </row>
    <row r="75" spans="1:9" ht="15">
      <c r="A75" s="1" t="s">
        <v>37</v>
      </c>
      <c r="B75" s="12">
        <f>'2015'!D75</f>
        <v>8774.744658437914</v>
      </c>
      <c r="C75" s="2">
        <f t="shared" si="7"/>
        <v>0.06016968491277278</v>
      </c>
      <c r="D75" s="4">
        <f t="shared" si="8"/>
        <v>9302.71827972616</v>
      </c>
      <c r="E75" s="3">
        <f aca="true" t="shared" si="10" ref="E75:E110">D75-D74</f>
        <v>226.8955677981994</v>
      </c>
      <c r="F75" s="33">
        <f aca="true" t="shared" si="11" ref="F75:F110">((B75-B74))/B74</f>
        <v>0.025500000000000096</v>
      </c>
      <c r="G75" s="31">
        <f t="shared" si="9"/>
        <v>0.025</v>
      </c>
      <c r="I75" s="4">
        <f aca="true" t="shared" si="12" ref="I75:I110">D75-B75</f>
        <v>527.9736212882453</v>
      </c>
    </row>
    <row r="76" spans="1:9" ht="15">
      <c r="A76" s="1" t="s">
        <v>38</v>
      </c>
      <c r="B76" s="12">
        <f>'2015'!D76</f>
        <v>8998.50064722808</v>
      </c>
      <c r="C76" s="2">
        <f t="shared" si="7"/>
        <v>0.05965278111710603</v>
      </c>
      <c r="D76" s="4">
        <f t="shared" si="8"/>
        <v>9535.286236719314</v>
      </c>
      <c r="E76" s="3">
        <f t="shared" si="10"/>
        <v>232.56795699315444</v>
      </c>
      <c r="F76" s="33">
        <f t="shared" si="11"/>
        <v>0.025499999999999926</v>
      </c>
      <c r="G76" s="31">
        <f t="shared" si="9"/>
        <v>0.025</v>
      </c>
      <c r="I76" s="4">
        <f t="shared" si="12"/>
        <v>536.7855894912336</v>
      </c>
    </row>
    <row r="77" spans="1:9" ht="15">
      <c r="A77" s="1" t="s">
        <v>39</v>
      </c>
      <c r="B77" s="12">
        <f>'2015'!D77</f>
        <v>9227.962413732395</v>
      </c>
      <c r="C77" s="2">
        <f t="shared" si="7"/>
        <v>0.059136129346693156</v>
      </c>
      <c r="D77" s="4">
        <f t="shared" si="8"/>
        <v>9773.668392637297</v>
      </c>
      <c r="E77" s="3">
        <f t="shared" si="10"/>
        <v>238.38215591798325</v>
      </c>
      <c r="F77" s="33">
        <f t="shared" si="11"/>
        <v>0.0254999999999999</v>
      </c>
      <c r="G77" s="31">
        <f t="shared" si="9"/>
        <v>0.025</v>
      </c>
      <c r="I77" s="4">
        <f t="shared" si="12"/>
        <v>545.7059789049017</v>
      </c>
    </row>
    <row r="78" spans="1:9" ht="15">
      <c r="A78" s="1" t="s">
        <v>40</v>
      </c>
      <c r="B78" s="12">
        <f>'2015'!D78</f>
        <v>9463.275455282572</v>
      </c>
      <c r="C78" s="2">
        <f t="shared" si="7"/>
        <v>0.05861972947865466</v>
      </c>
      <c r="D78" s="4">
        <f t="shared" si="8"/>
        <v>10018.010102453229</v>
      </c>
      <c r="E78" s="3">
        <f t="shared" si="10"/>
        <v>244.3417098159316</v>
      </c>
      <c r="F78" s="33">
        <f t="shared" si="11"/>
        <v>0.025500000000000037</v>
      </c>
      <c r="G78" s="31">
        <f t="shared" si="9"/>
        <v>0.025</v>
      </c>
      <c r="I78" s="4">
        <f t="shared" si="12"/>
        <v>554.7346471706569</v>
      </c>
    </row>
    <row r="79" spans="1:9" ht="15">
      <c r="A79" s="1" t="s">
        <v>41</v>
      </c>
      <c r="B79" s="12">
        <f>'2015'!D79</f>
        <v>9704.588979392278</v>
      </c>
      <c r="C79" s="2">
        <f t="shared" si="7"/>
        <v>0.05810358139017168</v>
      </c>
      <c r="D79" s="4">
        <f t="shared" si="8"/>
        <v>10268.46035501456</v>
      </c>
      <c r="E79" s="3">
        <f t="shared" si="10"/>
        <v>250.45025256133158</v>
      </c>
      <c r="F79" s="33">
        <f t="shared" si="11"/>
        <v>0.025500000000000057</v>
      </c>
      <c r="G79" s="31">
        <f t="shared" si="9"/>
        <v>0.025</v>
      </c>
      <c r="I79" s="4">
        <f t="shared" si="12"/>
        <v>563.8713756222824</v>
      </c>
    </row>
    <row r="80" spans="1:9" ht="15">
      <c r="A80" s="1" t="s">
        <v>42</v>
      </c>
      <c r="B80" s="12">
        <f>'2015'!D80</f>
        <v>9952.05599836678</v>
      </c>
      <c r="C80" s="2">
        <f t="shared" si="7"/>
        <v>0.05758768495848458</v>
      </c>
      <c r="D80" s="4">
        <f t="shared" si="8"/>
        <v>10525.171863889924</v>
      </c>
      <c r="E80" s="3">
        <f t="shared" si="10"/>
        <v>256.7115088753635</v>
      </c>
      <c r="F80" s="33">
        <f t="shared" si="11"/>
        <v>0.025499999999999984</v>
      </c>
      <c r="G80" s="31">
        <f t="shared" si="9"/>
        <v>0.025</v>
      </c>
      <c r="I80" s="4">
        <f t="shared" si="12"/>
        <v>573.1158655231429</v>
      </c>
    </row>
    <row r="81" spans="1:9" ht="15">
      <c r="A81" s="1" t="s">
        <v>43</v>
      </c>
      <c r="B81" s="12">
        <f>'2015'!D81</f>
        <v>10205.833426325134</v>
      </c>
      <c r="C81" s="2">
        <f t="shared" si="7"/>
        <v>0.057072040060893815</v>
      </c>
      <c r="D81" s="4">
        <f t="shared" si="8"/>
        <v>10788.301160487172</v>
      </c>
      <c r="E81" s="3">
        <f t="shared" si="10"/>
        <v>263.12929659724796</v>
      </c>
      <c r="F81" s="33">
        <f t="shared" si="11"/>
        <v>0.025500000000000075</v>
      </c>
      <c r="G81" s="31">
        <f t="shared" si="9"/>
        <v>0.025</v>
      </c>
      <c r="I81" s="4">
        <f t="shared" si="12"/>
        <v>582.4677341620372</v>
      </c>
    </row>
    <row r="82" spans="1:9" ht="15">
      <c r="A82" s="1" t="s">
        <v>44</v>
      </c>
      <c r="B82" s="12">
        <f>'2015'!D82</f>
        <v>10466.082178696426</v>
      </c>
      <c r="C82" s="2">
        <f t="shared" si="7"/>
        <v>0.056556646574759714</v>
      </c>
      <c r="D82" s="4">
        <f t="shared" si="8"/>
        <v>11058.008689499351</v>
      </c>
      <c r="E82" s="3">
        <f t="shared" si="10"/>
        <v>269.7075290121793</v>
      </c>
      <c r="F82" s="33">
        <f t="shared" si="11"/>
        <v>0.025500000000000068</v>
      </c>
      <c r="G82" s="31">
        <f t="shared" si="9"/>
        <v>0.025</v>
      </c>
      <c r="I82" s="4">
        <f t="shared" si="12"/>
        <v>591.9265108029249</v>
      </c>
    </row>
    <row r="83" spans="1:9" ht="15">
      <c r="A83" s="1" t="s">
        <v>45</v>
      </c>
      <c r="B83" s="12">
        <f>'2015'!D83</f>
        <v>10732.967274253186</v>
      </c>
      <c r="C83" s="2">
        <f t="shared" si="7"/>
        <v>0.05604150437750228</v>
      </c>
      <c r="D83" s="4">
        <f t="shared" si="8"/>
        <v>11334.458906736834</v>
      </c>
      <c r="E83" s="3">
        <f t="shared" si="10"/>
        <v>276.45021723748323</v>
      </c>
      <c r="F83" s="33">
        <f t="shared" si="11"/>
        <v>0.025500000000000064</v>
      </c>
      <c r="G83" s="31">
        <f t="shared" si="9"/>
        <v>0.025</v>
      </c>
      <c r="I83" s="4">
        <f t="shared" si="12"/>
        <v>601.4916324836486</v>
      </c>
    </row>
    <row r="84" spans="1:9" ht="15">
      <c r="A84" s="1" t="s">
        <v>46</v>
      </c>
      <c r="B84" s="12">
        <f>'2015'!D84</f>
        <v>11006.657939746641</v>
      </c>
      <c r="C84" s="2">
        <f t="shared" si="7"/>
        <v>0.05552661334660157</v>
      </c>
      <c r="D84" s="4">
        <f t="shared" si="8"/>
        <v>11617.820379405255</v>
      </c>
      <c r="E84" s="3">
        <f t="shared" si="10"/>
        <v>283.3614726684209</v>
      </c>
      <c r="F84" s="33">
        <f t="shared" si="11"/>
        <v>0.025499999999999932</v>
      </c>
      <c r="G84" s="31">
        <f t="shared" si="9"/>
        <v>0.025</v>
      </c>
      <c r="I84" s="4">
        <f t="shared" si="12"/>
        <v>611.162439658614</v>
      </c>
    </row>
    <row r="85" spans="1:9" ht="15">
      <c r="A85" s="1" t="s">
        <v>47</v>
      </c>
      <c r="B85" s="12">
        <f>'2015'!D85</f>
        <v>11287.32771721018</v>
      </c>
      <c r="C85" s="2">
        <f t="shared" si="7"/>
        <v>0.05501197335959684</v>
      </c>
      <c r="D85" s="4">
        <f t="shared" si="8"/>
        <v>11908.265888890386</v>
      </c>
      <c r="E85" s="3">
        <f t="shared" si="10"/>
        <v>290.44550948513097</v>
      </c>
      <c r="F85" s="33">
        <f t="shared" si="11"/>
        <v>0.025500000000000012</v>
      </c>
      <c r="G85" s="31">
        <f t="shared" si="9"/>
        <v>0.025</v>
      </c>
      <c r="I85" s="4">
        <f t="shared" si="12"/>
        <v>620.9381716802054</v>
      </c>
    </row>
    <row r="86" spans="1:9" ht="15">
      <c r="A86" s="15" t="s">
        <v>48</v>
      </c>
      <c r="B86" s="55">
        <f>'2015'!D86</f>
        <v>11575.15457399904</v>
      </c>
      <c r="C86" s="17">
        <f t="shared" si="7"/>
        <v>0.05449758429408757</v>
      </c>
      <c r="D86" s="16">
        <f t="shared" si="8"/>
        <v>12205.972536112646</v>
      </c>
      <c r="E86" s="18">
        <f t="shared" si="10"/>
        <v>297.70664722225956</v>
      </c>
      <c r="F86" s="34">
        <f t="shared" si="11"/>
        <v>0.025499999999999946</v>
      </c>
      <c r="G86" s="32">
        <v>0.0328</v>
      </c>
      <c r="I86" s="4">
        <f t="shared" si="12"/>
        <v>630.817962113606</v>
      </c>
    </row>
    <row r="87" spans="1:9" ht="15">
      <c r="A87" s="1" t="s">
        <v>84</v>
      </c>
      <c r="B87" s="12">
        <f>'2015'!D87</f>
        <v>11980.284984089007</v>
      </c>
      <c r="C87" s="2">
        <f t="shared" si="7"/>
        <v>0.052256140153559026</v>
      </c>
      <c r="D87" s="4">
        <f t="shared" si="8"/>
        <v>12606.32843529714</v>
      </c>
      <c r="E87" s="3">
        <f t="shared" si="10"/>
        <v>400.3558991844948</v>
      </c>
      <c r="F87" s="33">
        <f t="shared" si="11"/>
        <v>0.03500000000000005</v>
      </c>
      <c r="G87" s="31">
        <f t="shared" si="9"/>
        <v>0.0328</v>
      </c>
      <c r="I87" s="4">
        <f t="shared" si="12"/>
        <v>626.0434512081338</v>
      </c>
    </row>
    <row r="88" spans="1:9" ht="15">
      <c r="A88" s="1" t="s">
        <v>85</v>
      </c>
      <c r="B88" s="12">
        <f>'2015'!D88</f>
        <v>12399.594958532121</v>
      </c>
      <c r="C88" s="2">
        <f t="shared" si="7"/>
        <v>0.05001946043535828</v>
      </c>
      <c r="D88" s="4">
        <f t="shared" si="8"/>
        <v>13019.816007974887</v>
      </c>
      <c r="E88" s="3">
        <f t="shared" si="10"/>
        <v>413.48757267774636</v>
      </c>
      <c r="F88" s="33">
        <f t="shared" si="11"/>
        <v>0.034999999999999955</v>
      </c>
      <c r="G88" s="31">
        <f t="shared" si="9"/>
        <v>0.0328</v>
      </c>
      <c r="I88" s="4">
        <f t="shared" si="12"/>
        <v>620.2210494427654</v>
      </c>
    </row>
    <row r="89" spans="1:9" ht="15">
      <c r="A89" s="46" t="s">
        <v>86</v>
      </c>
      <c r="B89" s="12">
        <f>'2015'!D89</f>
        <v>12833.580782080746</v>
      </c>
      <c r="C89" s="49">
        <f t="shared" si="7"/>
        <v>0.04778753501221066</v>
      </c>
      <c r="D89" s="51">
        <f t="shared" si="8"/>
        <v>13446.865973036463</v>
      </c>
      <c r="E89" s="52">
        <f t="shared" si="10"/>
        <v>427.0499650615766</v>
      </c>
      <c r="F89" s="56">
        <f t="shared" si="11"/>
        <v>0.03500000000000002</v>
      </c>
      <c r="G89" s="53">
        <f>G88</f>
        <v>0.0328</v>
      </c>
      <c r="H89" s="50"/>
      <c r="I89" s="51">
        <f t="shared" si="12"/>
        <v>613.2851909557176</v>
      </c>
    </row>
    <row r="90" spans="1:9" ht="15">
      <c r="A90" s="1" t="s">
        <v>87</v>
      </c>
      <c r="B90" s="12">
        <f>'2015'!D90</f>
        <v>13282.756109453572</v>
      </c>
      <c r="C90" s="49">
        <f t="shared" si="7"/>
        <v>0.04556035377836826</v>
      </c>
      <c r="D90" s="4">
        <f t="shared" si="8"/>
        <v>13887.92317695206</v>
      </c>
      <c r="E90" s="3">
        <f t="shared" si="10"/>
        <v>441.0572039155959</v>
      </c>
      <c r="F90" s="33">
        <f t="shared" si="11"/>
        <v>0.03500000000000002</v>
      </c>
      <c r="G90" s="31">
        <f t="shared" si="9"/>
        <v>0.0328</v>
      </c>
      <c r="I90" s="4">
        <f t="shared" si="12"/>
        <v>605.1670674984871</v>
      </c>
    </row>
    <row r="91" spans="1:9" ht="15">
      <c r="A91" s="1" t="s">
        <v>88</v>
      </c>
      <c r="B91" s="12">
        <f>'2015'!D91</f>
        <v>13747.652573284447</v>
      </c>
      <c r="C91" s="49">
        <f t="shared" si="7"/>
        <v>0.043337906649563974</v>
      </c>
      <c r="D91" s="4">
        <f t="shared" si="8"/>
        <v>14343.447057156087</v>
      </c>
      <c r="E91" s="3">
        <f t="shared" si="10"/>
        <v>455.5238802040276</v>
      </c>
      <c r="F91" s="33">
        <f t="shared" si="11"/>
        <v>0.03500000000000002</v>
      </c>
      <c r="G91" s="31">
        <f t="shared" si="9"/>
        <v>0.0328</v>
      </c>
      <c r="I91" s="4">
        <f t="shared" si="12"/>
        <v>595.7944838716394</v>
      </c>
    </row>
    <row r="92" spans="1:9" ht="15">
      <c r="A92" s="1" t="s">
        <v>89</v>
      </c>
      <c r="B92" s="12">
        <f>'2015'!D92</f>
        <v>14228.820413349404</v>
      </c>
      <c r="C92" s="49">
        <f t="shared" si="7"/>
        <v>0.041120183562965824</v>
      </c>
      <c r="D92" s="4">
        <f t="shared" si="8"/>
        <v>14813.912120630806</v>
      </c>
      <c r="E92" s="3">
        <f t="shared" si="10"/>
        <v>470.4650634747195</v>
      </c>
      <c r="F92" s="33">
        <f t="shared" si="11"/>
        <v>0.03500000000000004</v>
      </c>
      <c r="G92" s="31">
        <f t="shared" si="9"/>
        <v>0.0328</v>
      </c>
      <c r="I92" s="4">
        <f t="shared" si="12"/>
        <v>585.0917072814027</v>
      </c>
    </row>
    <row r="93" spans="1:9" ht="15">
      <c r="A93" s="1" t="s">
        <v>90</v>
      </c>
      <c r="B93" s="12">
        <f>'2015'!D93</f>
        <v>14726.829127816633</v>
      </c>
      <c r="C93" s="49">
        <f t="shared" si="7"/>
        <v>0.03890717447713146</v>
      </c>
      <c r="D93" s="4">
        <f t="shared" si="8"/>
        <v>15299.808438187496</v>
      </c>
      <c r="E93" s="3">
        <f t="shared" si="10"/>
        <v>485.8963175566896</v>
      </c>
      <c r="F93" s="33">
        <f t="shared" si="11"/>
        <v>0.03499999999999998</v>
      </c>
      <c r="G93" s="31">
        <f t="shared" si="9"/>
        <v>0.0328</v>
      </c>
      <c r="I93" s="4">
        <f t="shared" si="12"/>
        <v>572.9793103708635</v>
      </c>
    </row>
    <row r="94" spans="1:9" ht="15">
      <c r="A94" s="1" t="s">
        <v>91</v>
      </c>
      <c r="B94" s="12">
        <f>'2015'!D94</f>
        <v>15242.268147290215</v>
      </c>
      <c r="C94" s="49">
        <f t="shared" si="7"/>
        <v>0.03669886937196263</v>
      </c>
      <c r="D94" s="4">
        <f t="shared" si="8"/>
        <v>15801.642154960045</v>
      </c>
      <c r="E94" s="3">
        <f t="shared" si="10"/>
        <v>501.83371677254945</v>
      </c>
      <c r="F94" s="33">
        <f t="shared" si="11"/>
        <v>0.035000000000000024</v>
      </c>
      <c r="G94" s="31">
        <f t="shared" si="9"/>
        <v>0.0328</v>
      </c>
      <c r="I94" s="4">
        <f t="shared" si="12"/>
        <v>559.3740076698305</v>
      </c>
    </row>
    <row r="95" spans="1:9" ht="15">
      <c r="A95" s="1" t="s">
        <v>92</v>
      </c>
      <c r="B95" s="12">
        <f>'2015'!D95</f>
        <v>15775.747532445374</v>
      </c>
      <c r="C95" s="49">
        <f t="shared" si="7"/>
        <v>0.03449525824865981</v>
      </c>
      <c r="D95" s="4">
        <f t="shared" si="8"/>
        <v>16319.936017642734</v>
      </c>
      <c r="E95" s="3">
        <f t="shared" si="10"/>
        <v>518.293862682689</v>
      </c>
      <c r="F95" s="33">
        <f t="shared" si="11"/>
        <v>0.035000000000000066</v>
      </c>
      <c r="G95" s="31">
        <f t="shared" si="9"/>
        <v>0.0328</v>
      </c>
      <c r="I95" s="4">
        <f t="shared" si="12"/>
        <v>544.1884851973609</v>
      </c>
    </row>
    <row r="96" spans="1:9" ht="15">
      <c r="A96" s="1" t="s">
        <v>93</v>
      </c>
      <c r="B96" s="12">
        <f>'2015'!D96</f>
        <v>16327.898696080962</v>
      </c>
      <c r="C96" s="49">
        <f t="shared" si="7"/>
        <v>0.032296331129677266</v>
      </c>
      <c r="D96" s="4">
        <f t="shared" si="8"/>
        <v>16855.229919021418</v>
      </c>
      <c r="E96" s="3">
        <f t="shared" si="10"/>
        <v>535.2939013786836</v>
      </c>
      <c r="F96" s="33">
        <f t="shared" si="11"/>
        <v>0.035</v>
      </c>
      <c r="G96" s="31">
        <f t="shared" si="9"/>
        <v>0.0328</v>
      </c>
      <c r="I96" s="4">
        <f t="shared" si="12"/>
        <v>527.3312229404564</v>
      </c>
    </row>
    <row r="97" spans="1:9" ht="15">
      <c r="A97" s="1" t="s">
        <v>94</v>
      </c>
      <c r="B97" s="12">
        <f>'2015'!D97</f>
        <v>16899.375150443797</v>
      </c>
      <c r="C97" s="49">
        <f t="shared" si="7"/>
        <v>0.030102078058676845</v>
      </c>
      <c r="D97" s="4">
        <f t="shared" si="8"/>
        <v>17408.08146036532</v>
      </c>
      <c r="E97" s="3">
        <f t="shared" si="10"/>
        <v>552.8515413439018</v>
      </c>
      <c r="F97" s="33">
        <f t="shared" si="11"/>
        <v>0.0350000000000001</v>
      </c>
      <c r="G97" s="31">
        <f t="shared" si="9"/>
        <v>0.0328</v>
      </c>
      <c r="I97" s="4">
        <f t="shared" si="12"/>
        <v>508.7063099215229</v>
      </c>
    </row>
    <row r="98" spans="1:9" ht="15">
      <c r="A98" s="1" t="s">
        <v>95</v>
      </c>
      <c r="B98" s="12">
        <f>'2015'!D98</f>
        <v>17490.85328070933</v>
      </c>
      <c r="C98" s="49">
        <f t="shared" si="7"/>
        <v>0.02791248910048464</v>
      </c>
      <c r="D98" s="4">
        <f t="shared" si="8"/>
        <v>17979.066532265304</v>
      </c>
      <c r="E98" s="3">
        <f t="shared" si="10"/>
        <v>570.9850718999842</v>
      </c>
      <c r="F98" s="33">
        <f t="shared" si="11"/>
        <v>0.03499999999999994</v>
      </c>
      <c r="G98" s="31">
        <f t="shared" si="9"/>
        <v>0.0328</v>
      </c>
      <c r="I98" s="4">
        <f t="shared" si="12"/>
        <v>488.21325155597515</v>
      </c>
    </row>
    <row r="99" spans="1:9" ht="15">
      <c r="A99" s="1" t="s">
        <v>96</v>
      </c>
      <c r="B99" s="12">
        <f>'2015'!D99</f>
        <v>18103.033145534155</v>
      </c>
      <c r="C99" s="49">
        <f t="shared" si="7"/>
        <v>0.025727554341044023</v>
      </c>
      <c r="D99" s="4">
        <f t="shared" si="8"/>
        <v>18568.779914523606</v>
      </c>
      <c r="E99" s="3">
        <f t="shared" si="10"/>
        <v>589.7133822583019</v>
      </c>
      <c r="F99" s="33">
        <f t="shared" si="11"/>
        <v>0.03499999999999997</v>
      </c>
      <c r="G99" s="31">
        <f t="shared" si="9"/>
        <v>0.0328</v>
      </c>
      <c r="I99" s="4">
        <f t="shared" si="12"/>
        <v>465.7467689894511</v>
      </c>
    </row>
    <row r="100" spans="1:9" ht="15">
      <c r="A100" s="1" t="s">
        <v>97</v>
      </c>
      <c r="B100" s="12">
        <f>'2015'!D100</f>
        <v>18736.63930562785</v>
      </c>
      <c r="C100" s="49">
        <f t="shared" si="7"/>
        <v>0.023547263887372317</v>
      </c>
      <c r="D100" s="4">
        <f t="shared" si="8"/>
        <v>19177.83589571998</v>
      </c>
      <c r="E100" s="3">
        <f t="shared" si="10"/>
        <v>609.0559811963758</v>
      </c>
      <c r="F100" s="33">
        <f t="shared" si="11"/>
        <v>0.035</v>
      </c>
      <c r="G100" s="31">
        <f t="shared" si="9"/>
        <v>0.0328</v>
      </c>
      <c r="I100" s="4">
        <f t="shared" si="12"/>
        <v>441.1965900921314</v>
      </c>
    </row>
    <row r="101" spans="1:9" ht="15">
      <c r="A101" s="1" t="s">
        <v>98</v>
      </c>
      <c r="B101" s="12">
        <f>'2015'!D101</f>
        <v>19392.421681324824</v>
      </c>
      <c r="C101" s="49">
        <f t="shared" si="7"/>
        <v>0.021371607867515068</v>
      </c>
      <c r="D101" s="4">
        <f t="shared" si="8"/>
        <v>19806.868913099595</v>
      </c>
      <c r="E101" s="3">
        <f t="shared" si="10"/>
        <v>629.0330173796137</v>
      </c>
      <c r="F101" s="33">
        <f t="shared" si="11"/>
        <v>0.03499999999999995</v>
      </c>
      <c r="G101" s="31">
        <f t="shared" si="9"/>
        <v>0.0328</v>
      </c>
      <c r="I101" s="4">
        <f t="shared" si="12"/>
        <v>414.44723177477135</v>
      </c>
    </row>
    <row r="102" spans="1:9" ht="15">
      <c r="A102" s="1" t="s">
        <v>99</v>
      </c>
      <c r="B102" s="12">
        <f>'2015'!D102</f>
        <v>20071.15644017119</v>
      </c>
      <c r="C102" s="49">
        <f aca="true" t="shared" si="13" ref="C102:C110">(D102-B102)/B102</f>
        <v>0.019200576430502166</v>
      </c>
      <c r="D102" s="4">
        <f t="shared" si="8"/>
        <v>20456.534213449264</v>
      </c>
      <c r="E102" s="3">
        <f t="shared" si="10"/>
        <v>649.6653003496685</v>
      </c>
      <c r="F102" s="33">
        <f t="shared" si="11"/>
        <v>0.03499999999999991</v>
      </c>
      <c r="G102" s="31">
        <f t="shared" si="9"/>
        <v>0.0328</v>
      </c>
      <c r="I102" s="4">
        <f t="shared" si="12"/>
        <v>385.3777732780727</v>
      </c>
    </row>
    <row r="103" spans="1:9" ht="15">
      <c r="A103" s="1" t="s">
        <v>100</v>
      </c>
      <c r="B103" s="12">
        <f>'2015'!D103</f>
        <v>20773.646915577185</v>
      </c>
      <c r="C103" s="49">
        <f t="shared" si="13"/>
        <v>0.017034159746301923</v>
      </c>
      <c r="D103" s="4">
        <f aca="true" t="shared" si="14" ref="D103:D110">D102+D102*G102</f>
        <v>21127.5085356504</v>
      </c>
      <c r="E103" s="3">
        <f t="shared" si="10"/>
        <v>670.9743222011348</v>
      </c>
      <c r="F103" s="33">
        <f t="shared" si="11"/>
        <v>0.03500000000000009</v>
      </c>
      <c r="G103" s="31">
        <f aca="true" t="shared" si="15" ref="G103:G110">G102</f>
        <v>0.0328</v>
      </c>
      <c r="I103" s="4">
        <f t="shared" si="12"/>
        <v>353.861620073214</v>
      </c>
    </row>
    <row r="104" spans="1:9" ht="15">
      <c r="A104" s="1" t="s">
        <v>101</v>
      </c>
      <c r="B104" s="12">
        <f>'2015'!D104</f>
        <v>21500.724557622387</v>
      </c>
      <c r="C104" s="49">
        <f t="shared" si="13"/>
        <v>0.014872348005778305</v>
      </c>
      <c r="D104" s="4">
        <f t="shared" si="14"/>
        <v>21820.49081561973</v>
      </c>
      <c r="E104" s="3">
        <f t="shared" si="10"/>
        <v>692.982279969332</v>
      </c>
      <c r="F104" s="33">
        <f t="shared" si="11"/>
        <v>0.03500000000000003</v>
      </c>
      <c r="G104" s="31">
        <f t="shared" si="15"/>
        <v>0.0328</v>
      </c>
      <c r="I104" s="4">
        <f t="shared" si="12"/>
        <v>319.7662579973439</v>
      </c>
    </row>
    <row r="105" spans="1:9" ht="15">
      <c r="A105" s="1" t="s">
        <v>102</v>
      </c>
      <c r="B105" s="12">
        <f>'2015'!D105</f>
        <v>22253.249917139172</v>
      </c>
      <c r="C105" s="49">
        <f t="shared" si="13"/>
        <v>0.012715131420645157</v>
      </c>
      <c r="D105" s="4">
        <f t="shared" si="14"/>
        <v>22536.202914372057</v>
      </c>
      <c r="E105" s="3">
        <f t="shared" si="10"/>
        <v>715.7120987523267</v>
      </c>
      <c r="F105" s="33">
        <f t="shared" si="11"/>
        <v>0.03500000000000007</v>
      </c>
      <c r="G105" s="31">
        <f t="shared" si="15"/>
        <v>0.0328</v>
      </c>
      <c r="I105" s="4">
        <f t="shared" si="12"/>
        <v>282.95299723288554</v>
      </c>
    </row>
    <row r="106" spans="1:9" ht="15">
      <c r="A106" s="1" t="s">
        <v>103</v>
      </c>
      <c r="B106" s="12">
        <f>'2015'!D106</f>
        <v>23032.11366423904</v>
      </c>
      <c r="C106" s="49">
        <f t="shared" si="13"/>
        <v>0.01056250022342262</v>
      </c>
      <c r="D106" s="4">
        <f t="shared" si="14"/>
        <v>23275.39036996346</v>
      </c>
      <c r="E106" s="3">
        <f t="shared" si="10"/>
        <v>739.1874555914037</v>
      </c>
      <c r="F106" s="33">
        <f t="shared" si="11"/>
        <v>0.03499999999999992</v>
      </c>
      <c r="G106" s="31">
        <f t="shared" si="15"/>
        <v>0.0328</v>
      </c>
      <c r="I106" s="4">
        <f t="shared" si="12"/>
        <v>243.27670572442003</v>
      </c>
    </row>
    <row r="107" spans="1:9" ht="15">
      <c r="A107" s="1" t="s">
        <v>104</v>
      </c>
      <c r="B107" s="12">
        <f>'2015'!D107</f>
        <v>23838.23764248741</v>
      </c>
      <c r="C107" s="49">
        <f t="shared" si="13"/>
        <v>0.008414444667392093</v>
      </c>
      <c r="D107" s="4">
        <f t="shared" si="14"/>
        <v>24038.823174098263</v>
      </c>
      <c r="E107" s="3">
        <f t="shared" si="10"/>
        <v>763.4328041348017</v>
      </c>
      <c r="F107" s="33">
        <f t="shared" si="11"/>
        <v>0.03500000000000007</v>
      </c>
      <c r="G107" s="31">
        <f t="shared" si="15"/>
        <v>0.0328</v>
      </c>
      <c r="I107" s="4">
        <f t="shared" si="12"/>
        <v>200.58553161085365</v>
      </c>
    </row>
    <row r="108" spans="1:9" ht="15">
      <c r="A108" s="1" t="s">
        <v>105</v>
      </c>
      <c r="B108" s="12">
        <f>'2015'!D108</f>
        <v>24672.575959974467</v>
      </c>
      <c r="C108" s="49">
        <f t="shared" si="13"/>
        <v>0.006270955026553234</v>
      </c>
      <c r="D108" s="4">
        <f t="shared" si="14"/>
        <v>24827.296574208685</v>
      </c>
      <c r="E108" s="3">
        <f t="shared" si="10"/>
        <v>788.4734001104225</v>
      </c>
      <c r="F108" s="33">
        <f t="shared" si="11"/>
        <v>0.034999999999999934</v>
      </c>
      <c r="G108" s="31">
        <f t="shared" si="15"/>
        <v>0.0328</v>
      </c>
      <c r="I108" s="4">
        <f t="shared" si="12"/>
        <v>154.72061423421837</v>
      </c>
    </row>
    <row r="109" spans="1:9" ht="15">
      <c r="A109" s="1" t="s">
        <v>106</v>
      </c>
      <c r="B109" s="12">
        <f>'2015'!D109</f>
        <v>25536.116118573573</v>
      </c>
      <c r="C109" s="49">
        <f t="shared" si="13"/>
        <v>0.004132021595578977</v>
      </c>
      <c r="D109" s="4">
        <f t="shared" si="14"/>
        <v>25641.63190184273</v>
      </c>
      <c r="E109" s="3">
        <f t="shared" si="10"/>
        <v>814.3353276340458</v>
      </c>
      <c r="F109" s="33">
        <f t="shared" si="11"/>
        <v>0.034999999999999976</v>
      </c>
      <c r="G109" s="31">
        <f t="shared" si="15"/>
        <v>0.0328</v>
      </c>
      <c r="I109" s="4">
        <f t="shared" si="12"/>
        <v>105.51578326915842</v>
      </c>
    </row>
    <row r="110" spans="1:9" ht="15">
      <c r="A110" s="1" t="s">
        <v>107</v>
      </c>
      <c r="B110" s="12">
        <f>'2015'!D110</f>
        <v>26429.88018272365</v>
      </c>
      <c r="C110" s="49">
        <f t="shared" si="13"/>
        <v>0.0019976346897719573</v>
      </c>
      <c r="D110" s="4">
        <f t="shared" si="14"/>
        <v>26482.677428223175</v>
      </c>
      <c r="E110" s="3">
        <f t="shared" si="10"/>
        <v>841.0455263804433</v>
      </c>
      <c r="F110" s="33">
        <f t="shared" si="11"/>
        <v>0.03500000000000006</v>
      </c>
      <c r="G110" s="31">
        <f t="shared" si="15"/>
        <v>0.0328</v>
      </c>
      <c r="I110" s="4">
        <f t="shared" si="12"/>
        <v>52.79724549952516</v>
      </c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G7"/>
    <mergeCell ref="I6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8" max="8" width="13.28125" style="0" customWidth="1"/>
    <col min="9" max="9" width="14.421875" style="0" customWidth="1"/>
    <col min="10" max="10" width="11.140625" style="0" bestFit="1" customWidth="1"/>
  </cols>
  <sheetData>
    <row r="2" ht="16.5" customHeight="1"/>
    <row r="5" spans="1:10" ht="39.75" customHeight="1">
      <c r="A5" s="35"/>
      <c r="B5" s="36" t="s">
        <v>191</v>
      </c>
      <c r="C5" s="36">
        <v>2012</v>
      </c>
      <c r="D5" s="36">
        <v>2013</v>
      </c>
      <c r="E5" s="36">
        <v>2014</v>
      </c>
      <c r="F5" s="36">
        <v>2015</v>
      </c>
      <c r="G5" s="36">
        <v>2016</v>
      </c>
      <c r="H5" s="36" t="s">
        <v>109</v>
      </c>
      <c r="I5" s="36" t="s">
        <v>189</v>
      </c>
      <c r="J5" s="36" t="s">
        <v>110</v>
      </c>
    </row>
    <row r="6" spans="1:10" ht="15">
      <c r="A6" s="37" t="s">
        <v>111</v>
      </c>
      <c r="B6" s="4">
        <f>'2012'!B10</f>
        <v>910.53385</v>
      </c>
      <c r="C6" s="39">
        <f>'2012'!D10</f>
        <v>1047.1139275</v>
      </c>
      <c r="D6" s="39">
        <f>'2013'!D10</f>
        <v>1172.7675988</v>
      </c>
      <c r="E6" s="39">
        <f>'2014'!D10</f>
        <v>1290.0443586800002</v>
      </c>
      <c r="F6" s="39">
        <f>'2015'!D10</f>
        <v>1419.0487945480004</v>
      </c>
      <c r="G6" s="39">
        <f>'2016'!D10</f>
        <v>1532.5726981118405</v>
      </c>
      <c r="H6" s="39">
        <f>G6-B6</f>
        <v>622.0388481118405</v>
      </c>
      <c r="I6" s="38">
        <f>(G6-B6)/B6</f>
        <v>0.6831584000000005</v>
      </c>
      <c r="J6" s="46" t="s">
        <v>112</v>
      </c>
    </row>
    <row r="7" spans="1:10" ht="15">
      <c r="A7" s="37" t="s">
        <v>113</v>
      </c>
      <c r="B7" s="4">
        <f>'2012'!B11</f>
        <v>940.21725351</v>
      </c>
      <c r="C7" s="39">
        <f>'2012'!D11</f>
        <v>1081.2498415364998</v>
      </c>
      <c r="D7" s="39">
        <f>'2013'!D11</f>
        <v>1210.99982252088</v>
      </c>
      <c r="E7" s="39">
        <f>'2014'!D11</f>
        <v>1332.099804772968</v>
      </c>
      <c r="F7" s="39">
        <f>'2015'!D11</f>
        <v>1465.309785250265</v>
      </c>
      <c r="G7" s="39">
        <f>'2016'!D11</f>
        <v>1582.5345680702862</v>
      </c>
      <c r="H7" s="39">
        <f aca="true" t="shared" si="0" ref="H7:H70">G7-B7</f>
        <v>642.3173145602863</v>
      </c>
      <c r="I7" s="38">
        <f aca="true" t="shared" si="1" ref="I7:I70">(G7-B7)/B7</f>
        <v>0.6831584000000003</v>
      </c>
      <c r="J7" s="41">
        <f>(G7/G6)-1</f>
        <v>0.03259999999999974</v>
      </c>
    </row>
    <row r="8" spans="1:10" ht="15">
      <c r="A8" s="37" t="s">
        <v>114</v>
      </c>
      <c r="B8" s="4">
        <f>'2012'!B12</f>
        <v>970.81119087</v>
      </c>
      <c r="C8" s="39">
        <f>'2012'!D12</f>
        <v>1116.4328695005</v>
      </c>
      <c r="D8" s="39">
        <f>'2013'!D12</f>
        <v>1250.40481384056</v>
      </c>
      <c r="E8" s="39">
        <f>'2014'!D12</f>
        <v>1375.4452952246163</v>
      </c>
      <c r="F8" s="39">
        <f>'2015'!D12</f>
        <v>1512.989824747078</v>
      </c>
      <c r="G8" s="39">
        <f>'2016'!D12</f>
        <v>1634.0290107268445</v>
      </c>
      <c r="H8" s="39">
        <f t="shared" si="0"/>
        <v>663.2178198568445</v>
      </c>
      <c r="I8" s="38">
        <f t="shared" si="1"/>
        <v>0.6831584000000007</v>
      </c>
      <c r="J8" s="41">
        <f aca="true" t="shared" si="2" ref="J8:J71">(G8/G7)-1</f>
        <v>0.032539221382917205</v>
      </c>
    </row>
    <row r="9" spans="1:10" ht="15">
      <c r="A9" s="37" t="s">
        <v>115</v>
      </c>
      <c r="B9" s="4">
        <f>'2012'!B13</f>
        <v>1002.406715465</v>
      </c>
      <c r="C9" s="39">
        <f>'2012'!D13</f>
        <v>1152.76772278475</v>
      </c>
      <c r="D9" s="39">
        <f>'2013'!D13</f>
        <v>1291.09984951892</v>
      </c>
      <c r="E9" s="39">
        <f>'2014'!D13</f>
        <v>1420.2098344708122</v>
      </c>
      <c r="F9" s="39">
        <f>'2015'!D13</f>
        <v>1562.2308179178935</v>
      </c>
      <c r="G9" s="39">
        <f>'2016'!D13</f>
        <v>1687.2092833513252</v>
      </c>
      <c r="H9" s="39">
        <f t="shared" si="0"/>
        <v>684.8025678863252</v>
      </c>
      <c r="I9" s="38">
        <f t="shared" si="1"/>
        <v>0.6831584000000005</v>
      </c>
      <c r="J9" s="41">
        <f t="shared" si="2"/>
        <v>0.032545488651284815</v>
      </c>
    </row>
    <row r="10" spans="1:10" ht="15">
      <c r="A10" s="37" t="s">
        <v>116</v>
      </c>
      <c r="B10" s="4">
        <f>'2012'!B14</f>
        <v>1035.003827295</v>
      </c>
      <c r="C10" s="39">
        <f>'2012'!D14</f>
        <v>1190.25440138925</v>
      </c>
      <c r="D10" s="39">
        <f>'2013'!D14</f>
        <v>1333.0849295559601</v>
      </c>
      <c r="E10" s="39">
        <f>'2014'!D14</f>
        <v>1466.3934225115563</v>
      </c>
      <c r="F10" s="39">
        <f>'2015'!D14</f>
        <v>1613.032764762712</v>
      </c>
      <c r="G10" s="39">
        <f>'2016'!D14</f>
        <v>1742.075385943729</v>
      </c>
      <c r="H10" s="39">
        <f t="shared" si="0"/>
        <v>707.071558648729</v>
      </c>
      <c r="I10" s="38">
        <f t="shared" si="1"/>
        <v>0.6831584000000004</v>
      </c>
      <c r="J10" s="41">
        <f t="shared" si="2"/>
        <v>0.03251884821509665</v>
      </c>
    </row>
    <row r="11" spans="1:10" ht="15">
      <c r="A11" s="37" t="s">
        <v>117</v>
      </c>
      <c r="B11" s="4">
        <f>'2012'!B15</f>
        <v>1068.693579745</v>
      </c>
      <c r="C11" s="39">
        <f>'2012'!D15</f>
        <v>1228.99761670675</v>
      </c>
      <c r="D11" s="39">
        <f>'2013'!D15</f>
        <v>1376.4773307115602</v>
      </c>
      <c r="E11" s="39">
        <f>'2014'!D15</f>
        <v>1514.1250637827163</v>
      </c>
      <c r="F11" s="39">
        <f>'2015'!D15</f>
        <v>1665.537570160988</v>
      </c>
      <c r="G11" s="39">
        <f>'2016'!D15</f>
        <v>1798.7805757738672</v>
      </c>
      <c r="H11" s="39">
        <f t="shared" si="0"/>
        <v>730.0869960288671</v>
      </c>
      <c r="I11" s="38">
        <f t="shared" si="1"/>
        <v>0.6831584000000004</v>
      </c>
      <c r="J11" s="41">
        <f t="shared" si="2"/>
        <v>0.032550365091932765</v>
      </c>
    </row>
    <row r="12" spans="1:10" ht="15">
      <c r="A12" s="37" t="s">
        <v>118</v>
      </c>
      <c r="B12" s="4">
        <f>'2012'!B16</f>
        <v>1103.5670262</v>
      </c>
      <c r="C12" s="39">
        <f>'2012'!D16</f>
        <v>1269.10208013</v>
      </c>
      <c r="D12" s="39">
        <f>'2013'!D16</f>
        <v>1421.3943297456003</v>
      </c>
      <c r="E12" s="39">
        <f>'2014'!D16</f>
        <v>1563.5337627201604</v>
      </c>
      <c r="F12" s="39">
        <f>'2015'!D16</f>
        <v>1719.8871389921767</v>
      </c>
      <c r="G12" s="39">
        <f>'2016'!D16</f>
        <v>1857.478110111551</v>
      </c>
      <c r="H12" s="39">
        <f t="shared" si="0"/>
        <v>753.9110839115508</v>
      </c>
      <c r="I12" s="38">
        <f t="shared" si="1"/>
        <v>0.6831584000000006</v>
      </c>
      <c r="J12" s="41">
        <f t="shared" si="2"/>
        <v>0.03263184800204488</v>
      </c>
    </row>
    <row r="13" spans="1:10" ht="15">
      <c r="A13" s="37" t="s">
        <v>119</v>
      </c>
      <c r="B13" s="4">
        <f>'2012'!B17</f>
        <v>1139.44205989</v>
      </c>
      <c r="C13" s="39">
        <f>'2012'!D17</f>
        <v>1310.3583688735</v>
      </c>
      <c r="D13" s="39">
        <f>'2013'!D17</f>
        <v>1467.6013731383202</v>
      </c>
      <c r="E13" s="39">
        <f>'2014'!D17</f>
        <v>1614.3615104521523</v>
      </c>
      <c r="F13" s="39">
        <f>'2015'!D17</f>
        <v>1775.7976614973677</v>
      </c>
      <c r="G13" s="39">
        <f>'2016'!D17</f>
        <v>1917.8614744171573</v>
      </c>
      <c r="H13" s="39">
        <f t="shared" si="0"/>
        <v>778.4194145271572</v>
      </c>
      <c r="I13" s="38">
        <f t="shared" si="1"/>
        <v>0.6831584000000005</v>
      </c>
      <c r="J13" s="41">
        <f t="shared" si="2"/>
        <v>0.03250825082508246</v>
      </c>
    </row>
    <row r="14" spans="1:10" ht="15">
      <c r="A14" s="37" t="s">
        <v>120</v>
      </c>
      <c r="B14" s="4">
        <f>'2012'!B18</f>
        <v>1176.59184097</v>
      </c>
      <c r="C14" s="39">
        <f>'2012'!D18</f>
        <v>1353.0806171155</v>
      </c>
      <c r="D14" s="39">
        <f>'2013'!D18</f>
        <v>1515.45029116936</v>
      </c>
      <c r="E14" s="39">
        <f>'2014'!D18</f>
        <v>1666.9953202862962</v>
      </c>
      <c r="F14" s="39">
        <f>'2015'!D18</f>
        <v>1833.694852314926</v>
      </c>
      <c r="G14" s="39">
        <f>'2016'!D18</f>
        <v>1980.3904405001203</v>
      </c>
      <c r="H14" s="39">
        <f t="shared" si="0"/>
        <v>803.7985995301203</v>
      </c>
      <c r="I14" s="38">
        <f t="shared" si="1"/>
        <v>0.6831584000000006</v>
      </c>
      <c r="J14" s="41">
        <f t="shared" si="2"/>
        <v>0.03260348409781044</v>
      </c>
    </row>
    <row r="15" spans="1:10" ht="15">
      <c r="A15" s="37" t="s">
        <v>121</v>
      </c>
      <c r="B15" s="4">
        <f>'2012'!B19</f>
        <v>1214.83426267</v>
      </c>
      <c r="C15" s="39">
        <f>'2012'!D19</f>
        <v>1397.0594020705</v>
      </c>
      <c r="D15" s="39">
        <f>'2013'!D19</f>
        <v>1564.7065303189602</v>
      </c>
      <c r="E15" s="39">
        <f>'2014'!D19</f>
        <v>1721.1771833508562</v>
      </c>
      <c r="F15" s="39">
        <f>'2015'!D19</f>
        <v>1893.294901685942</v>
      </c>
      <c r="G15" s="39">
        <f>'2016'!D19</f>
        <v>2044.7584938208174</v>
      </c>
      <c r="H15" s="39">
        <f t="shared" si="0"/>
        <v>829.9242311508174</v>
      </c>
      <c r="I15" s="38">
        <f t="shared" si="1"/>
        <v>0.6831584000000004</v>
      </c>
      <c r="J15" s="41">
        <f t="shared" si="2"/>
        <v>0.03250270855904658</v>
      </c>
    </row>
    <row r="16" spans="1:10" ht="15">
      <c r="A16" s="37" t="s">
        <v>122</v>
      </c>
      <c r="B16" s="4">
        <f>'2012'!B20</f>
        <v>1254.4424851449999</v>
      </c>
      <c r="C16" s="39">
        <f>'2012'!D20</f>
        <v>1442.6088579167497</v>
      </c>
      <c r="D16" s="39">
        <f>'2013'!D20</f>
        <v>1615.7219208667598</v>
      </c>
      <c r="E16" s="39">
        <f>'2014'!D20</f>
        <v>1777.2941129534358</v>
      </c>
      <c r="F16" s="39">
        <f>'2015'!D20</f>
        <v>1955.0235242487795</v>
      </c>
      <c r="G16" s="39">
        <f>'2016'!D20</f>
        <v>2111.425406188682</v>
      </c>
      <c r="H16" s="39">
        <f t="shared" si="0"/>
        <v>856.9829210436819</v>
      </c>
      <c r="I16" s="38">
        <f t="shared" si="1"/>
        <v>0.6831584</v>
      </c>
      <c r="J16" s="41">
        <f t="shared" si="2"/>
        <v>0.032603807525108275</v>
      </c>
    </row>
    <row r="17" spans="1:10" ht="15">
      <c r="A17" s="37" t="s">
        <v>123</v>
      </c>
      <c r="B17" s="4">
        <f>'2012'!B21</f>
        <v>1295.2344016250001</v>
      </c>
      <c r="C17" s="39">
        <f>'2012'!D21</f>
        <v>1489.51956186875</v>
      </c>
      <c r="D17" s="39">
        <f>'2013'!D21</f>
        <v>1668.2619092930001</v>
      </c>
      <c r="E17" s="39">
        <f>'2014'!D21</f>
        <v>1835.0881002223002</v>
      </c>
      <c r="F17" s="39">
        <f>'2015'!D21</f>
        <v>2018.5969102445304</v>
      </c>
      <c r="G17" s="39">
        <f>'2016'!D21</f>
        <v>2180.084663064093</v>
      </c>
      <c r="H17" s="39">
        <f t="shared" si="0"/>
        <v>884.850261439093</v>
      </c>
      <c r="I17" s="38">
        <f t="shared" si="1"/>
        <v>0.6831584000000004</v>
      </c>
      <c r="J17" s="41">
        <f t="shared" si="2"/>
        <v>0.03251796472381541</v>
      </c>
    </row>
    <row r="18" spans="1:10" ht="15">
      <c r="A18" s="37" t="s">
        <v>124</v>
      </c>
      <c r="B18" s="4">
        <f>'2012'!B22</f>
        <v>1337.3921188800002</v>
      </c>
      <c r="C18" s="39">
        <f>'2012'!D22</f>
        <v>1538.000936712</v>
      </c>
      <c r="D18" s="39">
        <f>'2013'!D22</f>
        <v>1722.5610491174402</v>
      </c>
      <c r="E18" s="39">
        <f>'2014'!D22</f>
        <v>1894.8171540291844</v>
      </c>
      <c r="F18" s="39">
        <f>'2015'!D22</f>
        <v>2084.298869432103</v>
      </c>
      <c r="G18" s="39">
        <f>'2016'!D22</f>
        <v>2251.0427789866712</v>
      </c>
      <c r="H18" s="39">
        <f t="shared" si="0"/>
        <v>913.650660106671</v>
      </c>
      <c r="I18" s="38">
        <f t="shared" si="1"/>
        <v>0.6831584000000002</v>
      </c>
      <c r="J18" s="41">
        <f t="shared" si="2"/>
        <v>0.032548330404217785</v>
      </c>
    </row>
    <row r="19" spans="1:10" ht="15">
      <c r="A19" s="37" t="s">
        <v>125</v>
      </c>
      <c r="B19" s="4">
        <f>'2012'!B23</f>
        <v>1380.91563691</v>
      </c>
      <c r="C19" s="39">
        <f>'2012'!D23</f>
        <v>1588.0529824465</v>
      </c>
      <c r="D19" s="39">
        <f>'2013'!D23</f>
        <v>1778.61934034008</v>
      </c>
      <c r="E19" s="39">
        <f>'2014'!D23</f>
        <v>1956.4812743740881</v>
      </c>
      <c r="F19" s="39">
        <f>'2015'!D23</f>
        <v>2152.1294018114972</v>
      </c>
      <c r="G19" s="39">
        <f>'2016'!D23</f>
        <v>2324.299753956417</v>
      </c>
      <c r="H19" s="39">
        <f t="shared" si="0"/>
        <v>943.384117046417</v>
      </c>
      <c r="I19" s="38">
        <f t="shared" si="1"/>
        <v>0.6831584000000003</v>
      </c>
      <c r="J19" s="41">
        <f t="shared" si="2"/>
        <v>0.032543572984749414</v>
      </c>
    </row>
    <row r="20" spans="1:10" ht="15">
      <c r="A20" s="37" t="s">
        <v>126</v>
      </c>
      <c r="B20" s="4">
        <f>'2012'!B24</f>
        <v>1425.8960091000001</v>
      </c>
      <c r="C20" s="39">
        <f>'2012'!D24</f>
        <v>1639.780410465</v>
      </c>
      <c r="D20" s="39">
        <f>'2013'!D24</f>
        <v>1836.5540597208</v>
      </c>
      <c r="E20" s="39">
        <f>'2014'!D24</f>
        <v>2020.2094656928803</v>
      </c>
      <c r="F20" s="39">
        <f>'2015'!D24</f>
        <v>2222.2304122621686</v>
      </c>
      <c r="G20" s="39">
        <f>'2016'!D24</f>
        <v>2400.0088452431423</v>
      </c>
      <c r="H20" s="39">
        <f t="shared" si="0"/>
        <v>974.1128361431422</v>
      </c>
      <c r="I20" s="38">
        <f t="shared" si="1"/>
        <v>0.6831584000000005</v>
      </c>
      <c r="J20" s="41">
        <f t="shared" si="2"/>
        <v>0.03257286034550977</v>
      </c>
    </row>
    <row r="21" spans="1:10" ht="15">
      <c r="A21" s="37" t="s">
        <v>127</v>
      </c>
      <c r="B21" s="4">
        <f>'2012'!B25</f>
        <v>1472.33323545</v>
      </c>
      <c r="C21" s="39">
        <f>'2012'!D25</f>
        <v>1693.1832207675</v>
      </c>
      <c r="D21" s="39">
        <f>'2013'!D25</f>
        <v>1896.3652072596</v>
      </c>
      <c r="E21" s="39">
        <f>'2014'!D25</f>
        <v>2086.00172798556</v>
      </c>
      <c r="F21" s="39">
        <f>'2015'!D25</f>
        <v>2294.6019007841164</v>
      </c>
      <c r="G21" s="39">
        <f>'2016'!D25</f>
        <v>2478.170052846846</v>
      </c>
      <c r="H21" s="39">
        <f t="shared" si="0"/>
        <v>1005.8368173968458</v>
      </c>
      <c r="I21" s="38">
        <f t="shared" si="1"/>
        <v>0.6831584000000004</v>
      </c>
      <c r="J21" s="41">
        <f t="shared" si="2"/>
        <v>0.03256704980842895</v>
      </c>
    </row>
    <row r="22" spans="1:10" ht="15">
      <c r="A22" s="37" t="s">
        <v>128</v>
      </c>
      <c r="B22" s="4">
        <f>'2012'!B26</f>
        <v>1520.318369345</v>
      </c>
      <c r="C22" s="39">
        <f>'2012'!D26</f>
        <v>1748.3661247467498</v>
      </c>
      <c r="D22" s="39">
        <f>'2013'!D26</f>
        <v>1958.17005971636</v>
      </c>
      <c r="E22" s="39">
        <f>'2014'!D26</f>
        <v>2153.987065687996</v>
      </c>
      <c r="F22" s="39">
        <f>'2015'!D26</f>
        <v>2369.385772256796</v>
      </c>
      <c r="G22" s="39">
        <f>'2016'!D26</f>
        <v>2558.93663403734</v>
      </c>
      <c r="H22" s="39">
        <f t="shared" si="0"/>
        <v>1038.6182646923398</v>
      </c>
      <c r="I22" s="38">
        <f t="shared" si="1"/>
        <v>0.6831584000000004</v>
      </c>
      <c r="J22" s="41">
        <f t="shared" si="2"/>
        <v>0.03259121830550393</v>
      </c>
    </row>
    <row r="23" spans="1:10" ht="15">
      <c r="A23" s="37" t="s">
        <v>129</v>
      </c>
      <c r="B23" s="4">
        <f>'2012'!B27</f>
        <v>1569.7603574</v>
      </c>
      <c r="C23" s="39">
        <f>'2012'!D27</f>
        <v>1805.2244110099998</v>
      </c>
      <c r="D23" s="39">
        <f>'2013'!D27</f>
        <v>2021.8513403312</v>
      </c>
      <c r="E23" s="39">
        <f>'2014'!D27</f>
        <v>2224.03647436432</v>
      </c>
      <c r="F23" s="39">
        <f>'2015'!D27</f>
        <v>2446.440121800752</v>
      </c>
      <c r="G23" s="39">
        <f>'2016'!D27</f>
        <v>2642.1553315448123</v>
      </c>
      <c r="H23" s="39">
        <f t="shared" si="0"/>
        <v>1072.3949741448123</v>
      </c>
      <c r="I23" s="38">
        <f t="shared" si="1"/>
        <v>0.6831584</v>
      </c>
      <c r="J23" s="41">
        <f t="shared" si="2"/>
        <v>0.0325208121219378</v>
      </c>
    </row>
    <row r="24" spans="1:10" ht="15">
      <c r="A24" s="37" t="s">
        <v>130</v>
      </c>
      <c r="B24" s="4">
        <f>'2012'!B28</f>
        <v>1620.841306385</v>
      </c>
      <c r="C24" s="39">
        <f>'2012'!D28</f>
        <v>1863.9675023427499</v>
      </c>
      <c r="D24" s="39">
        <f>'2013'!D28</f>
        <v>2087.6436026238803</v>
      </c>
      <c r="E24" s="39">
        <f>'2014'!D28</f>
        <v>2296.4079628862687</v>
      </c>
      <c r="F24" s="39">
        <f>'2015'!D28</f>
        <v>2526.0487591748956</v>
      </c>
      <c r="G24" s="39">
        <f>'2016'!D28</f>
        <v>2728.1326599088875</v>
      </c>
      <c r="H24" s="39">
        <f t="shared" si="0"/>
        <v>1107.2913535238874</v>
      </c>
      <c r="I24" s="38">
        <f t="shared" si="1"/>
        <v>0.6831584000000006</v>
      </c>
      <c r="J24" s="41">
        <f t="shared" si="2"/>
        <v>0.03254060324826025</v>
      </c>
    </row>
    <row r="25" spans="1:10" ht="15">
      <c r="A25" s="37" t="s">
        <v>131</v>
      </c>
      <c r="B25" s="4">
        <f>'2012'!B29</f>
        <v>1673.6522696850002</v>
      </c>
      <c r="C25" s="39">
        <f>'2012'!D29</f>
        <v>1924.70011013775</v>
      </c>
      <c r="D25" s="39">
        <f>'2013'!D29</f>
        <v>2155.66412335428</v>
      </c>
      <c r="E25" s="39">
        <f>'2014'!D29</f>
        <v>2371.230535689708</v>
      </c>
      <c r="F25" s="39">
        <f>'2015'!D29</f>
        <v>2608.353589258679</v>
      </c>
      <c r="G25" s="39">
        <f>'2016'!D29</f>
        <v>2817.021876399374</v>
      </c>
      <c r="H25" s="39">
        <f t="shared" si="0"/>
        <v>1143.3696067143737</v>
      </c>
      <c r="I25" s="38">
        <f t="shared" si="1"/>
        <v>0.6831584000000003</v>
      </c>
      <c r="J25" s="41">
        <f t="shared" si="2"/>
        <v>0.03258243918880943</v>
      </c>
    </row>
    <row r="26" spans="1:10" ht="15">
      <c r="A26" s="37" t="s">
        <v>132</v>
      </c>
      <c r="B26" s="4">
        <f>'2012'!B30</f>
        <v>1728.102193915</v>
      </c>
      <c r="C26" s="39">
        <f>'2012'!D30</f>
        <v>1987.3175230022498</v>
      </c>
      <c r="D26" s="39">
        <f>'2013'!D30</f>
        <v>2225.79562576252</v>
      </c>
      <c r="E26" s="39">
        <f>'2014'!D30</f>
        <v>2448.375188338772</v>
      </c>
      <c r="F26" s="39">
        <f>'2015'!D30</f>
        <v>2693.2127071726495</v>
      </c>
      <c r="G26" s="39">
        <f>'2016'!D30</f>
        <v>2908.669723746462</v>
      </c>
      <c r="H26" s="39">
        <f t="shared" si="0"/>
        <v>1180.5675298314618</v>
      </c>
      <c r="I26" s="38">
        <f t="shared" si="1"/>
        <v>0.6831584000000004</v>
      </c>
      <c r="J26" s="41">
        <f t="shared" si="2"/>
        <v>0.03253359447255311</v>
      </c>
    </row>
    <row r="27" spans="1:10" ht="15">
      <c r="A27" s="37" t="s">
        <v>133</v>
      </c>
      <c r="B27" s="4">
        <f>'2012'!B31</f>
        <v>1784.373185845</v>
      </c>
      <c r="C27" s="39">
        <f>'2012'!D31</f>
        <v>2052.02916372175</v>
      </c>
      <c r="D27" s="39">
        <f>'2013'!D31</f>
        <v>2298.2726633683606</v>
      </c>
      <c r="E27" s="39">
        <f>'2014'!D31</f>
        <v>2528.0999297051967</v>
      </c>
      <c r="F27" s="39">
        <f>'2015'!D31</f>
        <v>2780.9099226757166</v>
      </c>
      <c r="G27" s="39">
        <f>'2016'!D31</f>
        <v>3003.3827164897743</v>
      </c>
      <c r="H27" s="39">
        <f t="shared" si="0"/>
        <v>1219.0095306447743</v>
      </c>
      <c r="I27" s="38">
        <f t="shared" si="1"/>
        <v>0.6831584000000007</v>
      </c>
      <c r="J27" s="41">
        <f t="shared" si="2"/>
        <v>0.03256230570630714</v>
      </c>
    </row>
    <row r="28" spans="1:10" ht="15">
      <c r="A28" s="37" t="s">
        <v>134</v>
      </c>
      <c r="B28" s="4">
        <f>'2012'!B32</f>
        <v>1842.4652454749998</v>
      </c>
      <c r="C28" s="39">
        <f>'2012'!D32</f>
        <v>2118.8350322962497</v>
      </c>
      <c r="D28" s="39">
        <f>'2013'!D32</f>
        <v>2373.0952361718</v>
      </c>
      <c r="E28" s="39">
        <f>'2014'!D32</f>
        <v>2610.4047597889803</v>
      </c>
      <c r="F28" s="39">
        <f>'2015'!D32</f>
        <v>2871.445235767879</v>
      </c>
      <c r="G28" s="39">
        <f>'2016'!D32</f>
        <v>3101.160854629309</v>
      </c>
      <c r="H28" s="39">
        <f t="shared" si="0"/>
        <v>1258.6956091543093</v>
      </c>
      <c r="I28" s="38">
        <f t="shared" si="1"/>
        <v>0.6831584000000006</v>
      </c>
      <c r="J28" s="41">
        <f t="shared" si="2"/>
        <v>0.032556003469918604</v>
      </c>
    </row>
    <row r="29" spans="1:10" ht="15">
      <c r="A29" s="37" t="s">
        <v>135</v>
      </c>
      <c r="B29" s="4">
        <f>'2012'!B33</f>
        <v>1902.46942619</v>
      </c>
      <c r="C29" s="39">
        <f>'2012'!D33</f>
        <v>2187.8398401184995</v>
      </c>
      <c r="D29" s="39">
        <f>'2013'!D33</f>
        <v>2450.38062093272</v>
      </c>
      <c r="E29" s="39">
        <f>'2014'!D33</f>
        <v>2695.4186830259923</v>
      </c>
      <c r="F29" s="39">
        <f>'2015'!D33</f>
        <v>2964.960551328592</v>
      </c>
      <c r="G29" s="39">
        <f>'2016'!D33</f>
        <v>3202.1573954348796</v>
      </c>
      <c r="H29" s="39">
        <f t="shared" si="0"/>
        <v>1299.6879692448797</v>
      </c>
      <c r="I29" s="38">
        <f t="shared" si="1"/>
        <v>0.6831584000000006</v>
      </c>
      <c r="J29" s="41">
        <f t="shared" si="2"/>
        <v>0.03256733382752652</v>
      </c>
    </row>
    <row r="30" spans="1:10" ht="15">
      <c r="A30" s="37" t="s">
        <v>136</v>
      </c>
      <c r="B30" s="4">
        <f>'2012'!B34</f>
        <v>1964.38572799</v>
      </c>
      <c r="C30" s="39">
        <f>'2012'!D34</f>
        <v>2259.0435871884997</v>
      </c>
      <c r="D30" s="39">
        <f>'2013'!D34</f>
        <v>2530.12881765112</v>
      </c>
      <c r="E30" s="39">
        <f>'2014'!D34</f>
        <v>2783.141699416232</v>
      </c>
      <c r="F30" s="39">
        <f>'2015'!D34</f>
        <v>3061.455869357855</v>
      </c>
      <c r="G30" s="39">
        <f>'2016'!D34</f>
        <v>3306.372338906484</v>
      </c>
      <c r="H30" s="39">
        <f t="shared" si="0"/>
        <v>1341.9866109164839</v>
      </c>
      <c r="I30" s="38">
        <f t="shared" si="1"/>
        <v>0.6831584</v>
      </c>
      <c r="J30" s="41">
        <f t="shared" si="2"/>
        <v>0.03254522829520412</v>
      </c>
    </row>
    <row r="31" spans="1:10" ht="15">
      <c r="A31" s="37" t="s">
        <v>137</v>
      </c>
      <c r="B31" s="4">
        <f>'2012'!B35</f>
        <v>2028.396257645</v>
      </c>
      <c r="C31" s="39">
        <f>'2012'!D35</f>
        <v>2332.65569629175</v>
      </c>
      <c r="D31" s="39">
        <f>'2013'!D35</f>
        <v>2612.57437984676</v>
      </c>
      <c r="E31" s="39">
        <f>'2014'!D35</f>
        <v>2873.8318178314366</v>
      </c>
      <c r="F31" s="39">
        <f>'2015'!D35</f>
        <v>3161.2149996145804</v>
      </c>
      <c r="G31" s="39">
        <f>'2016'!D35</f>
        <v>3414.112199583747</v>
      </c>
      <c r="H31" s="39">
        <f t="shared" si="0"/>
        <v>1385.715941938747</v>
      </c>
      <c r="I31" s="38">
        <f t="shared" si="1"/>
        <v>0.6831584000000004</v>
      </c>
      <c r="J31" s="41">
        <f t="shared" si="2"/>
        <v>0.032585519606934454</v>
      </c>
    </row>
    <row r="32" spans="1:10" ht="15">
      <c r="A32" s="37" t="s">
        <v>138</v>
      </c>
      <c r="B32" s="4">
        <f>'2012'!B36</f>
        <v>2094.40996177</v>
      </c>
      <c r="C32" s="39">
        <f>'2012'!D36</f>
        <v>2408.5714560354995</v>
      </c>
      <c r="D32" s="39">
        <f>'2013'!D36</f>
        <v>2697.6000307597596</v>
      </c>
      <c r="E32" s="39">
        <f>'2014'!D36</f>
        <v>2967.360033835736</v>
      </c>
      <c r="F32" s="39">
        <f>'2015'!D36</f>
        <v>3264.09603721931</v>
      </c>
      <c r="G32" s="39">
        <f>'2016'!D36</f>
        <v>3525.223720196855</v>
      </c>
      <c r="H32" s="39">
        <f t="shared" si="0"/>
        <v>1430.8137584268552</v>
      </c>
      <c r="I32" s="38">
        <f t="shared" si="1"/>
        <v>0.6831584000000004</v>
      </c>
      <c r="J32" s="41">
        <f t="shared" si="2"/>
        <v>0.0325447771243883</v>
      </c>
    </row>
    <row r="33" spans="1:10" ht="15">
      <c r="A33" s="42" t="s">
        <v>139</v>
      </c>
      <c r="B33" s="16">
        <f>'2012'!B37</f>
        <v>2162.608947135</v>
      </c>
      <c r="C33" s="43">
        <f>'2012'!D37</f>
        <v>2487.00028920525</v>
      </c>
      <c r="D33" s="43">
        <f>'2013'!D37</f>
        <v>2785.44032390988</v>
      </c>
      <c r="E33" s="43">
        <f>'2014'!D37</f>
        <v>3063.9843563008685</v>
      </c>
      <c r="F33" s="43">
        <f>'2015'!D37</f>
        <v>3370.3827919309556</v>
      </c>
      <c r="G33" s="43">
        <f>'2016'!D37</f>
        <v>3640.013415285432</v>
      </c>
      <c r="H33" s="43">
        <f t="shared" si="0"/>
        <v>1477.404468150432</v>
      </c>
      <c r="I33" s="44">
        <f t="shared" si="1"/>
        <v>0.6831584000000003</v>
      </c>
      <c r="J33" s="45">
        <f t="shared" si="2"/>
        <v>0.03256238587948879</v>
      </c>
    </row>
    <row r="34" spans="1:10" ht="15">
      <c r="A34" s="37" t="s">
        <v>140</v>
      </c>
      <c r="B34" s="4">
        <f>'2012'!B38</f>
        <v>2232.99321374</v>
      </c>
      <c r="C34" s="39">
        <f>'2012'!D38</f>
        <v>2562.85379802601</v>
      </c>
      <c r="D34" s="39">
        <f>'2013'!D38</f>
        <v>2864.8253731413115</v>
      </c>
      <c r="E34" s="39">
        <f>'2014'!D38</f>
        <v>3146.711933920992</v>
      </c>
      <c r="F34" s="39">
        <f>'2015'!D38</f>
        <v>3456.3275531251948</v>
      </c>
      <c r="G34" s="39">
        <f>'2016'!D38</f>
        <v>3731.013750667568</v>
      </c>
      <c r="H34" s="39">
        <f t="shared" si="0"/>
        <v>1498.0205369275677</v>
      </c>
      <c r="I34" s="38">
        <f t="shared" si="1"/>
        <v>0.6708576307845379</v>
      </c>
      <c r="J34" s="41">
        <f t="shared" si="2"/>
        <v>0.02499999999999991</v>
      </c>
    </row>
    <row r="35" spans="1:10" ht="15">
      <c r="A35" s="37" t="s">
        <v>141</v>
      </c>
      <c r="B35" s="4">
        <f>'2012'!B39</f>
        <v>2305.744868355</v>
      </c>
      <c r="C35" s="39">
        <f>'2012'!D39</f>
        <v>2641.020838865803</v>
      </c>
      <c r="D35" s="39">
        <f>'2013'!D39</f>
        <v>2946.472896275839</v>
      </c>
      <c r="E35" s="39">
        <f>'2014'!D39</f>
        <v>3231.673156136859</v>
      </c>
      <c r="F35" s="39">
        <f>'2015'!D39</f>
        <v>3544.4639057298873</v>
      </c>
      <c r="G35" s="39">
        <f>'2016'!D39</f>
        <v>3824.289094434257</v>
      </c>
      <c r="H35" s="39">
        <f t="shared" si="0"/>
        <v>1518.544226079257</v>
      </c>
      <c r="I35" s="38">
        <f t="shared" si="1"/>
        <v>0.6585916104250684</v>
      </c>
      <c r="J35" s="41">
        <f t="shared" si="2"/>
        <v>0.02499999999999991</v>
      </c>
    </row>
    <row r="36" spans="1:10" ht="15">
      <c r="A36" s="37" t="s">
        <v>142</v>
      </c>
      <c r="B36" s="4">
        <f>'2012'!B40</f>
        <v>2380.772857595</v>
      </c>
      <c r="C36" s="39">
        <f>'2012'!D40</f>
        <v>2721.57197445121</v>
      </c>
      <c r="D36" s="39">
        <f>'2013'!D40</f>
        <v>3030.4473738197003</v>
      </c>
      <c r="E36" s="39">
        <f>'2014'!D40</f>
        <v>3318.928331352554</v>
      </c>
      <c r="F36" s="39">
        <f>'2015'!D40</f>
        <v>3634.8477353259996</v>
      </c>
      <c r="G36" s="39">
        <f>'2016'!D40</f>
        <v>3919.8963217951136</v>
      </c>
      <c r="H36" s="39">
        <f t="shared" si="0"/>
        <v>1539.1234642001136</v>
      </c>
      <c r="I36" s="38">
        <f t="shared" si="1"/>
        <v>0.6464805994784817</v>
      </c>
      <c r="J36" s="41">
        <f t="shared" si="2"/>
        <v>0.025000000000000133</v>
      </c>
    </row>
    <row r="37" spans="1:10" ht="15">
      <c r="A37" s="37" t="s">
        <v>143</v>
      </c>
      <c r="B37" s="4">
        <f>'2012'!B41</f>
        <v>2458.25928823</v>
      </c>
      <c r="C37" s="39">
        <f>'2012'!D41</f>
        <v>2804.5799196719718</v>
      </c>
      <c r="D37" s="39">
        <f>'2013'!D41</f>
        <v>3116.8151239735616</v>
      </c>
      <c r="E37" s="39">
        <f>'2014'!D41</f>
        <v>3408.539396299073</v>
      </c>
      <c r="F37" s="39">
        <f>'2015'!D41</f>
        <v>3727.5363525768125</v>
      </c>
      <c r="G37" s="39">
        <f>'2016'!D41</f>
        <v>4017.8937298399915</v>
      </c>
      <c r="H37" s="39">
        <f t="shared" si="0"/>
        <v>1559.6344416099914</v>
      </c>
      <c r="I37" s="38">
        <f t="shared" si="1"/>
        <v>0.6344466790291117</v>
      </c>
      <c r="J37" s="41">
        <f t="shared" si="2"/>
        <v>0.02499999999999991</v>
      </c>
    </row>
    <row r="38" spans="1:10" ht="15">
      <c r="A38" s="37" t="s">
        <v>144</v>
      </c>
      <c r="B38" s="4">
        <f>'2012'!B42</f>
        <v>2538.2952136450003</v>
      </c>
      <c r="C38" s="39">
        <f>'2012'!D42</f>
        <v>2890.119607221967</v>
      </c>
      <c r="D38" s="39">
        <f>'2013'!D42</f>
        <v>3205.644355006808</v>
      </c>
      <c r="E38" s="39">
        <f>'2014'!D42</f>
        <v>3500.569959999148</v>
      </c>
      <c r="F38" s="39">
        <f>'2015'!D42</f>
        <v>3822.588529567521</v>
      </c>
      <c r="G38" s="39">
        <f>'2016'!D42</f>
        <v>4118.341073085991</v>
      </c>
      <c r="H38" s="39">
        <f t="shared" si="0"/>
        <v>1580.045859440991</v>
      </c>
      <c r="I38" s="38">
        <f t="shared" si="1"/>
        <v>0.6224830945381015</v>
      </c>
      <c r="J38" s="41">
        <f t="shared" si="2"/>
        <v>0.025000000000000133</v>
      </c>
    </row>
    <row r="39" spans="1:10" ht="15">
      <c r="A39" s="37" t="s">
        <v>145</v>
      </c>
      <c r="B39" s="4">
        <f>'2012'!B43</f>
        <v>2620.971687225</v>
      </c>
      <c r="C39" s="39">
        <f>'2012'!D43</f>
        <v>2978.2682552422366</v>
      </c>
      <c r="D39" s="39">
        <f>'2013'!D43</f>
        <v>3297.0052191245018</v>
      </c>
      <c r="E39" s="39">
        <f>'2014'!D43</f>
        <v>3595.085348919125</v>
      </c>
      <c r="F39" s="39">
        <f>'2015'!D43</f>
        <v>3920.064537071493</v>
      </c>
      <c r="G39" s="39">
        <f>'2016'!D43</f>
        <v>4221.299599913141</v>
      </c>
      <c r="H39" s="39">
        <f t="shared" si="0"/>
        <v>1600.3279126881407</v>
      </c>
      <c r="I39" s="38">
        <f t="shared" si="1"/>
        <v>0.6105857306617898</v>
      </c>
      <c r="J39" s="41">
        <f t="shared" si="2"/>
        <v>0.02499999999999991</v>
      </c>
    </row>
    <row r="40" spans="1:10" ht="15">
      <c r="A40" s="37" t="s">
        <v>146</v>
      </c>
      <c r="B40" s="4">
        <f>'2012'!B44</f>
        <v>2706.2887089700002</v>
      </c>
      <c r="C40" s="39">
        <f>'2012'!D44</f>
        <v>3069.105437027125</v>
      </c>
      <c r="D40" s="39">
        <f>'2013'!D44</f>
        <v>3390.96986786955</v>
      </c>
      <c r="E40" s="39">
        <f>'2014'!D44</f>
        <v>3692.1526533399415</v>
      </c>
      <c r="F40" s="39">
        <f>'2015'!D44</f>
        <v>4020.026182766816</v>
      </c>
      <c r="G40" s="39">
        <f>'2016'!D44</f>
        <v>4326.832089910969</v>
      </c>
      <c r="H40" s="39">
        <f t="shared" si="0"/>
        <v>1620.5433809409692</v>
      </c>
      <c r="I40" s="38">
        <f t="shared" si="1"/>
        <v>0.5988065410647705</v>
      </c>
      <c r="J40" s="41">
        <f t="shared" si="2"/>
        <v>0.025000000000000133</v>
      </c>
    </row>
    <row r="41" spans="1:10" ht="15">
      <c r="A41" s="37" t="s">
        <v>147</v>
      </c>
      <c r="B41" s="4">
        <f>'2012'!B45</f>
        <v>2794.42838565</v>
      </c>
      <c r="C41" s="39">
        <f>'2012'!D45</f>
        <v>3162.7131528564523</v>
      </c>
      <c r="D41" s="39">
        <f>'2013'!D45</f>
        <v>3487.612509103832</v>
      </c>
      <c r="E41" s="39">
        <f>'2014'!D45</f>
        <v>3791.84077498012</v>
      </c>
      <c r="F41" s="39">
        <f>'2015'!D45</f>
        <v>4122.53685042737</v>
      </c>
      <c r="G41" s="39">
        <f>'2016'!D45</f>
        <v>4435.002892158744</v>
      </c>
      <c r="H41" s="39">
        <f t="shared" si="0"/>
        <v>1640.5745065087435</v>
      </c>
      <c r="I41" s="38">
        <f t="shared" si="1"/>
        <v>0.5870876902530234</v>
      </c>
      <c r="J41" s="41">
        <f t="shared" si="2"/>
        <v>0.02499999999999991</v>
      </c>
    </row>
    <row r="42" spans="1:10" ht="15">
      <c r="A42" s="37" t="s">
        <v>148</v>
      </c>
      <c r="B42" s="4">
        <f>'2012'!B46</f>
        <v>2885.390717265</v>
      </c>
      <c r="C42" s="39">
        <f>'2012'!D46</f>
        <v>3259.1759040185743</v>
      </c>
      <c r="D42" s="39">
        <f>'2013'!D46</f>
        <v>3587.0094656132915</v>
      </c>
      <c r="E42" s="39">
        <f>'2014'!D46</f>
        <v>3894.220475904583</v>
      </c>
      <c r="F42" s="39">
        <f>'2015'!D46</f>
        <v>4227.6615401132685</v>
      </c>
      <c r="G42" s="39">
        <f>'2016'!D46</f>
        <v>4545.877964462712</v>
      </c>
      <c r="H42" s="39">
        <f t="shared" si="0"/>
        <v>1660.487247197712</v>
      </c>
      <c r="I42" s="38">
        <f t="shared" si="1"/>
        <v>0.5754809001297585</v>
      </c>
      <c r="J42" s="41">
        <f t="shared" si="2"/>
        <v>0.02499999999999991</v>
      </c>
    </row>
    <row r="43" spans="1:10" ht="15">
      <c r="A43" s="37" t="s">
        <v>149</v>
      </c>
      <c r="B43" s="4">
        <f>'2012'!B47</f>
        <v>2979.357810585</v>
      </c>
      <c r="C43" s="39">
        <f>'2012'!D47</f>
        <v>3358.5807690911406</v>
      </c>
      <c r="D43" s="39">
        <f>'2013'!D47</f>
        <v>3689.23923538327</v>
      </c>
      <c r="E43" s="39">
        <f>'2014'!D47</f>
        <v>3999.364428754007</v>
      </c>
      <c r="F43" s="39">
        <f>'2015'!D47</f>
        <v>4335.466909386157</v>
      </c>
      <c r="G43" s="39">
        <f>'2016'!D47</f>
        <v>4659.52491357428</v>
      </c>
      <c r="H43" s="39">
        <f t="shared" si="0"/>
        <v>1680.1671029892796</v>
      </c>
      <c r="I43" s="38">
        <f t="shared" si="1"/>
        <v>0.5639359921859728</v>
      </c>
      <c r="J43" s="41">
        <f t="shared" si="2"/>
        <v>0.02499999999999991</v>
      </c>
    </row>
    <row r="44" spans="1:10" ht="15">
      <c r="A44" s="37" t="s">
        <v>150</v>
      </c>
      <c r="B44" s="4">
        <f>'2012'!B48</f>
        <v>3076.32966561</v>
      </c>
      <c r="C44" s="39">
        <f>'2012'!D48</f>
        <v>3461.0174825484205</v>
      </c>
      <c r="D44" s="39">
        <f>'2013'!D48</f>
        <v>3794.3825535916935</v>
      </c>
      <c r="E44" s="39">
        <f>'2014'!D48</f>
        <v>4107.347268330365</v>
      </c>
      <c r="F44" s="39">
        <f>'2015'!D48</f>
        <v>4446.021315575504</v>
      </c>
      <c r="G44" s="39">
        <f>'2016'!D48</f>
        <v>4776.013036413637</v>
      </c>
      <c r="H44" s="39">
        <f t="shared" si="0"/>
        <v>1699.6833708036365</v>
      </c>
      <c r="I44" s="38">
        <f t="shared" si="1"/>
        <v>0.5525036506341428</v>
      </c>
      <c r="J44" s="41">
        <f t="shared" si="2"/>
        <v>0.02499999999999991</v>
      </c>
    </row>
    <row r="45" spans="1:10" ht="15">
      <c r="A45" s="37" t="s">
        <v>151</v>
      </c>
      <c r="B45" s="4">
        <f>'2012'!B49</f>
        <v>3176.48838911</v>
      </c>
      <c r="C45" s="39">
        <f>'2012'!D49</f>
        <v>3566.578515766147</v>
      </c>
      <c r="D45" s="39">
        <f>'2013'!D49</f>
        <v>3902.5224563690567</v>
      </c>
      <c r="E45" s="39">
        <f>'2014'!D49</f>
        <v>4218.245644575285</v>
      </c>
      <c r="F45" s="39">
        <f>'2015'!D49</f>
        <v>4559.394859122679</v>
      </c>
      <c r="G45" s="39">
        <f>'2016'!D49</f>
        <v>4895.413362323978</v>
      </c>
      <c r="H45" s="39">
        <f t="shared" si="0"/>
        <v>1718.9249732139779</v>
      </c>
      <c r="I45" s="38">
        <f t="shared" si="1"/>
        <v>0.5411400145856011</v>
      </c>
      <c r="J45" s="41">
        <f t="shared" si="2"/>
        <v>0.025000000000000133</v>
      </c>
    </row>
    <row r="46" spans="1:10" ht="15">
      <c r="A46" s="37" t="s">
        <v>152</v>
      </c>
      <c r="B46" s="4">
        <f>'2012'!B50</f>
        <v>3279.92503447</v>
      </c>
      <c r="C46" s="39">
        <f>'2012'!D50</f>
        <v>3675.3591604970147</v>
      </c>
      <c r="D46" s="39">
        <f>'2013'!D50</f>
        <v>4013.744346375575</v>
      </c>
      <c r="E46" s="39">
        <f>'2014'!D50</f>
        <v>4332.138276978818</v>
      </c>
      <c r="F46" s="39">
        <f>'2015'!D50</f>
        <v>4675.659428030307</v>
      </c>
      <c r="G46" s="39">
        <f>'2016'!D50</f>
        <v>5017.798696382077</v>
      </c>
      <c r="H46" s="39">
        <f t="shared" si="0"/>
        <v>1737.8736619120768</v>
      </c>
      <c r="I46" s="38">
        <f t="shared" si="1"/>
        <v>0.5298516410125509</v>
      </c>
      <c r="J46" s="41">
        <f t="shared" si="2"/>
        <v>0.02499999999999991</v>
      </c>
    </row>
    <row r="47" spans="1:10" ht="15">
      <c r="A47" s="42" t="s">
        <v>153</v>
      </c>
      <c r="B47" s="16">
        <f>'2012'!B51</f>
        <v>3386.730655075</v>
      </c>
      <c r="C47" s="43">
        <f>'2012'!D51</f>
        <v>3787.4576148921738</v>
      </c>
      <c r="D47" s="43">
        <f>'2013'!D51</f>
        <v>4128.136060247279</v>
      </c>
      <c r="E47" s="43">
        <f>'2014'!D51</f>
        <v>4449.106010457246</v>
      </c>
      <c r="F47" s="43">
        <f>'2015'!D51</f>
        <v>4794.88874344508</v>
      </c>
      <c r="G47" s="43">
        <f>'2016'!D51</f>
        <v>5143.243663791629</v>
      </c>
      <c r="H47" s="43">
        <f t="shared" si="0"/>
        <v>1756.513008716629</v>
      </c>
      <c r="I47" s="44">
        <f t="shared" si="1"/>
        <v>0.5186456165578158</v>
      </c>
      <c r="J47" s="45">
        <f t="shared" si="2"/>
        <v>0.025000000000000133</v>
      </c>
    </row>
    <row r="48" spans="1:10" ht="15">
      <c r="A48" s="37" t="s">
        <v>154</v>
      </c>
      <c r="B48" s="4">
        <f>'2012'!B52</f>
        <v>3496.905250925</v>
      </c>
      <c r="C48" s="39">
        <f>'2012'!D52</f>
        <v>3902.975072146385</v>
      </c>
      <c r="D48" s="39">
        <f>'2013'!D52</f>
        <v>4245.787937964326</v>
      </c>
      <c r="E48" s="39">
        <f>'2014'!D52</f>
        <v>4569.231872739591</v>
      </c>
      <c r="F48" s="39">
        <f>'2015'!D52</f>
        <v>4917.158406402929</v>
      </c>
      <c r="G48" s="39">
        <f>'2016'!D52</f>
        <v>5271.824755386419</v>
      </c>
      <c r="H48" s="39">
        <f t="shared" si="0"/>
        <v>1774.9195044614194</v>
      </c>
      <c r="I48" s="38">
        <f t="shared" si="1"/>
        <v>0.5075686577415611</v>
      </c>
      <c r="J48" s="41">
        <f t="shared" si="2"/>
        <v>0.02499999999999991</v>
      </c>
    </row>
    <row r="49" spans="1:10" ht="15">
      <c r="A49" s="37" t="s">
        <v>155</v>
      </c>
      <c r="B49" s="4">
        <f>'2012'!B53</f>
        <v>3610.81303556</v>
      </c>
      <c r="C49" s="39">
        <f>'2012'!D53</f>
        <v>4022.01581184685</v>
      </c>
      <c r="D49" s="39">
        <f>'2013'!D53</f>
        <v>4366.79289419631</v>
      </c>
      <c r="E49" s="39">
        <f>'2014'!D53</f>
        <v>4692.60113330356</v>
      </c>
      <c r="F49" s="39">
        <f>'2015'!D53</f>
        <v>5042.545945766204</v>
      </c>
      <c r="G49" s="39">
        <f>'2016'!D53</f>
        <v>5403.6203742710795</v>
      </c>
      <c r="H49" s="39">
        <f t="shared" si="0"/>
        <v>1792.8073387110794</v>
      </c>
      <c r="I49" s="38">
        <f t="shared" si="1"/>
        <v>0.49651070854546014</v>
      </c>
      <c r="J49" s="41">
        <f t="shared" si="2"/>
        <v>0.02499999999999991</v>
      </c>
    </row>
    <row r="50" spans="1:10" ht="15">
      <c r="A50" s="37" t="s">
        <v>156</v>
      </c>
      <c r="B50" s="4">
        <f>'2012'!B54</f>
        <v>3728.3629555949997</v>
      </c>
      <c r="C50" s="39">
        <f>'2012'!D54</f>
        <v>4144.687294108178</v>
      </c>
      <c r="D50" s="39">
        <f>'2013'!D54</f>
        <v>4491.246491680905</v>
      </c>
      <c r="E50" s="39">
        <f>'2014'!D54</f>
        <v>4819.301363902757</v>
      </c>
      <c r="F50" s="39">
        <f>'2015'!D54</f>
        <v>5171.130867383242</v>
      </c>
      <c r="G50" s="39">
        <f>'2016'!D54</f>
        <v>5538.710883627857</v>
      </c>
      <c r="H50" s="39">
        <f t="shared" si="0"/>
        <v>1810.347928032857</v>
      </c>
      <c r="I50" s="38">
        <f t="shared" si="1"/>
        <v>0.4855610758915365</v>
      </c>
      <c r="J50" s="41">
        <f t="shared" si="2"/>
        <v>0.025000000000000133</v>
      </c>
    </row>
    <row r="51" spans="1:10" ht="15">
      <c r="A51" s="37" t="s">
        <v>157</v>
      </c>
      <c r="B51" s="4">
        <f>'2012'!B55</f>
        <v>3849.7371178</v>
      </c>
      <c r="C51" s="39">
        <f>'2012'!D55</f>
        <v>4271.1002565784775</v>
      </c>
      <c r="D51" s="39">
        <f>'2013'!D55</f>
        <v>4619.247016693811</v>
      </c>
      <c r="E51" s="39">
        <f>'2014'!D55</f>
        <v>4949.422500728131</v>
      </c>
      <c r="F51" s="39">
        <f>'2015'!D55</f>
        <v>5302.994704501514</v>
      </c>
      <c r="G51" s="39">
        <f>'2016'!D55</f>
        <v>5677.178655718553</v>
      </c>
      <c r="H51" s="39">
        <f t="shared" si="0"/>
        <v>1827.4415379185534</v>
      </c>
      <c r="I51" s="38">
        <f t="shared" si="1"/>
        <v>0.4746925522444185</v>
      </c>
      <c r="J51" s="41">
        <f t="shared" si="2"/>
        <v>0.025000000000000133</v>
      </c>
    </row>
    <row r="52" spans="1:10" ht="15">
      <c r="A52" s="37" t="s">
        <v>158</v>
      </c>
      <c r="B52" s="4">
        <f>'2012'!B56</f>
        <v>3975.1176289450004</v>
      </c>
      <c r="C52" s="39">
        <f>'2012'!D56</f>
        <v>4401.368814404121</v>
      </c>
      <c r="D52" s="39">
        <f>'2013'!D56</f>
        <v>4750.895556669585</v>
      </c>
      <c r="E52" s="39">
        <f>'2014'!D56</f>
        <v>5083.0569082477905</v>
      </c>
      <c r="F52" s="39">
        <f>'2015'!D56</f>
        <v>5438.221069466303</v>
      </c>
      <c r="G52" s="39">
        <f>'2016'!D56</f>
        <v>5819.108122111517</v>
      </c>
      <c r="H52" s="39">
        <f t="shared" si="0"/>
        <v>1843.990493166517</v>
      </c>
      <c r="I52" s="38">
        <f t="shared" si="1"/>
        <v>0.4638832520928226</v>
      </c>
      <c r="J52" s="41">
        <f t="shared" si="2"/>
        <v>0.025000000000000133</v>
      </c>
    </row>
    <row r="53" spans="1:10" ht="15">
      <c r="A53" s="37" t="s">
        <v>159</v>
      </c>
      <c r="B53" s="4">
        <f>'2012'!B57</f>
        <v>4104.50448903</v>
      </c>
      <c r="C53" s="39">
        <f>'2012'!D57</f>
        <v>4535.610563243446</v>
      </c>
      <c r="D53" s="39">
        <f>'2013'!D57</f>
        <v>4886.296080034668</v>
      </c>
      <c r="E53" s="39">
        <f>'2014'!D57</f>
        <v>5220.2994447704805</v>
      </c>
      <c r="F53" s="39">
        <f>'2015'!D57</f>
        <v>5576.895706737693</v>
      </c>
      <c r="G53" s="39">
        <f>'2016'!D57</f>
        <v>5964.585825164305</v>
      </c>
      <c r="H53" s="39">
        <f t="shared" si="0"/>
        <v>1860.0813361343053</v>
      </c>
      <c r="I53" s="38">
        <f t="shared" si="1"/>
        <v>0.4531804852706814</v>
      </c>
      <c r="J53" s="41">
        <f t="shared" si="2"/>
        <v>0.02499999999999991</v>
      </c>
    </row>
    <row r="54" spans="1:10" ht="15">
      <c r="A54" s="37" t="s">
        <v>160</v>
      </c>
      <c r="B54" s="4">
        <f>'2012'!B58</f>
        <v>4238.17085821</v>
      </c>
      <c r="C54" s="39">
        <f>'2012'!D58</f>
        <v>4673.946685422372</v>
      </c>
      <c r="D54" s="39">
        <f>'2013'!D58</f>
        <v>5025.555518315657</v>
      </c>
      <c r="E54" s="39">
        <f>'2014'!D58</f>
        <v>5361.2475297792835</v>
      </c>
      <c r="F54" s="39">
        <f>'2015'!D58</f>
        <v>5719.106547259505</v>
      </c>
      <c r="G54" s="39">
        <f>'2016'!D58</f>
        <v>6113.700470793413</v>
      </c>
      <c r="H54" s="39">
        <f t="shared" si="0"/>
        <v>1875.529612583413</v>
      </c>
      <c r="I54" s="38">
        <f t="shared" si="1"/>
        <v>0.4425327990140413</v>
      </c>
      <c r="J54" s="41">
        <f t="shared" si="2"/>
        <v>0.025000000000000133</v>
      </c>
    </row>
    <row r="55" spans="1:10" ht="15">
      <c r="A55" s="37" t="s">
        <v>161</v>
      </c>
      <c r="B55" s="4">
        <f>'2012'!B59</f>
        <v>4376.116736485</v>
      </c>
      <c r="C55" s="39">
        <f>'2012'!D59</f>
        <v>4816.502059327754</v>
      </c>
      <c r="D55" s="39">
        <f>'2013'!D59</f>
        <v>5168.7838505876525</v>
      </c>
      <c r="E55" s="39">
        <f>'2014'!D59</f>
        <v>5506.001213083324</v>
      </c>
      <c r="F55" s="39">
        <f>'2015'!D59</f>
        <v>5864.943764214622</v>
      </c>
      <c r="G55" s="39">
        <f>'2016'!D59</f>
        <v>6266.542982563248</v>
      </c>
      <c r="H55" s="39">
        <f t="shared" si="0"/>
        <v>1890.4262460782484</v>
      </c>
      <c r="I55" s="38">
        <f t="shared" si="1"/>
        <v>0.43198716120097913</v>
      </c>
      <c r="J55" s="41">
        <f t="shared" si="2"/>
        <v>0.02499999999999991</v>
      </c>
    </row>
    <row r="56" spans="1:10" ht="15">
      <c r="A56" s="37" t="s">
        <v>162</v>
      </c>
      <c r="B56" s="4">
        <f>'2012'!B60</f>
        <v>4518.61528401</v>
      </c>
      <c r="C56" s="39">
        <f>'2012'!D60</f>
        <v>4963.40537213725</v>
      </c>
      <c r="D56" s="39">
        <f>'2013'!D60</f>
        <v>5316.094190329401</v>
      </c>
      <c r="E56" s="39">
        <f>'2014'!D60</f>
        <v>5654.663245836574</v>
      </c>
      <c r="F56" s="39">
        <f>'2015'!D60</f>
        <v>6014.499830202095</v>
      </c>
      <c r="G56" s="39">
        <f>'2016'!D60</f>
        <v>6423.20655712733</v>
      </c>
      <c r="H56" s="39">
        <f t="shared" si="0"/>
        <v>1904.5912731173294</v>
      </c>
      <c r="I56" s="38">
        <f t="shared" si="1"/>
        <v>0.42149887817559867</v>
      </c>
      <c r="J56" s="41">
        <f t="shared" si="2"/>
        <v>0.025000000000000133</v>
      </c>
    </row>
    <row r="57" spans="1:10" ht="15">
      <c r="A57" s="37" t="s">
        <v>163</v>
      </c>
      <c r="B57" s="4">
        <f>'2012'!B61</f>
        <v>4665.666500785001</v>
      </c>
      <c r="C57" s="39">
        <f>'2012'!D61</f>
        <v>5114.789235987437</v>
      </c>
      <c r="D57" s="39">
        <f>'2013'!D61</f>
        <v>5467.6028747537885</v>
      </c>
      <c r="E57" s="39">
        <f>'2014'!D61</f>
        <v>5807.339153474161</v>
      </c>
      <c r="F57" s="39">
        <f>'2015'!D61</f>
        <v>6167.869575872248</v>
      </c>
      <c r="G57" s="39">
        <f>'2016'!D61</f>
        <v>6583.786721055513</v>
      </c>
      <c r="H57" s="39">
        <f t="shared" si="0"/>
        <v>1918.1202202705126</v>
      </c>
      <c r="I57" s="38">
        <f t="shared" si="1"/>
        <v>0.41111387192972065</v>
      </c>
      <c r="J57" s="41">
        <f t="shared" si="2"/>
        <v>0.025000000000000133</v>
      </c>
    </row>
    <row r="58" spans="1:10" ht="15">
      <c r="A58" s="37" t="s">
        <v>164</v>
      </c>
      <c r="B58" s="4">
        <f>'2012'!B62</f>
        <v>4817.63460035</v>
      </c>
      <c r="C58" s="39">
        <f>'2012'!D62</f>
        <v>5270.790307685053</v>
      </c>
      <c r="D58" s="39">
        <f>'2013'!D62</f>
        <v>5623.429556684271</v>
      </c>
      <c r="E58" s="39">
        <f>'2014'!D62</f>
        <v>5964.1373106179635</v>
      </c>
      <c r="F58" s="39">
        <f>'2015'!D62</f>
        <v>6325.15025005699</v>
      </c>
      <c r="G58" s="39">
        <f>'2016'!D62</f>
        <v>6748.381389081901</v>
      </c>
      <c r="H58" s="39">
        <f t="shared" si="0"/>
        <v>1930.7467887319008</v>
      </c>
      <c r="I58" s="38">
        <f t="shared" si="1"/>
        <v>0.4007665480880664</v>
      </c>
      <c r="J58" s="41">
        <f t="shared" si="2"/>
        <v>0.02499999999999991</v>
      </c>
    </row>
    <row r="59" spans="1:10" ht="15">
      <c r="A59" s="37" t="s">
        <v>165</v>
      </c>
      <c r="B59" s="4">
        <f>'2012'!B63</f>
        <v>4974.42852932</v>
      </c>
      <c r="C59" s="39">
        <f>'2012'!D63</f>
        <v>5431.5494120694475</v>
      </c>
      <c r="D59" s="39">
        <f>'2013'!D63</f>
        <v>5783.6972990497725</v>
      </c>
      <c r="E59" s="39">
        <f>'2014'!D63</f>
        <v>6125.169018004649</v>
      </c>
      <c r="F59" s="39">
        <f>'2015'!D63</f>
        <v>6486.441581433443</v>
      </c>
      <c r="G59" s="39">
        <f>'2016'!D63</f>
        <v>6917.090923808949</v>
      </c>
      <c r="H59" s="39">
        <f t="shared" si="0"/>
        <v>1942.6623944889488</v>
      </c>
      <c r="I59" s="38">
        <f t="shared" si="1"/>
        <v>0.39052976297450376</v>
      </c>
      <c r="J59" s="41">
        <f t="shared" si="2"/>
        <v>0.025000000000000133</v>
      </c>
    </row>
    <row r="60" spans="1:10" ht="15">
      <c r="A60" s="37" t="s">
        <v>166</v>
      </c>
      <c r="B60" s="4">
        <f>'2012'!B64</f>
        <v>5136.412501235</v>
      </c>
      <c r="C60" s="39">
        <f>'2012'!D64</f>
        <v>5597.211669137566</v>
      </c>
      <c r="D60" s="39">
        <f>'2013'!D64</f>
        <v>5948.532672072691</v>
      </c>
      <c r="E60" s="39">
        <f>'2014'!D64</f>
        <v>6290.548581490774</v>
      </c>
      <c r="F60" s="39">
        <f>'2015'!D64</f>
        <v>6651.845841759996</v>
      </c>
      <c r="G60" s="39">
        <f>'2016'!D64</f>
        <v>7090.018196904172</v>
      </c>
      <c r="H60" s="39">
        <f t="shared" si="0"/>
        <v>1953.6056956691727</v>
      </c>
      <c r="I60" s="38">
        <f t="shared" si="1"/>
        <v>0.38034439313420554</v>
      </c>
      <c r="J60" s="41">
        <f t="shared" si="2"/>
        <v>0.02499999999999991</v>
      </c>
    </row>
    <row r="61" spans="1:10" ht="15">
      <c r="A61" s="37" t="s">
        <v>167</v>
      </c>
      <c r="B61" s="4">
        <f>'2012'!B65</f>
        <v>5303.586516095</v>
      </c>
      <c r="C61" s="39">
        <f>'2012'!D65</f>
        <v>5767.9266250462615</v>
      </c>
      <c r="D61" s="39">
        <f>'2013'!D65</f>
        <v>6118.065853226763</v>
      </c>
      <c r="E61" s="39">
        <f>'2014'!D65</f>
        <v>6460.393393191025</v>
      </c>
      <c r="F61" s="39">
        <f>'2015'!D65</f>
        <v>6821.467910724876</v>
      </c>
      <c r="G61" s="39">
        <f>'2016'!D65</f>
        <v>7267.2686518267765</v>
      </c>
      <c r="H61" s="39">
        <f t="shared" si="0"/>
        <v>1963.6821357317767</v>
      </c>
      <c r="I61" s="38">
        <f t="shared" si="1"/>
        <v>0.37025551101552023</v>
      </c>
      <c r="J61" s="41">
        <f t="shared" si="2"/>
        <v>0.02499999999999991</v>
      </c>
    </row>
    <row r="62" spans="1:10" ht="15">
      <c r="A62" s="37" t="s">
        <v>168</v>
      </c>
      <c r="B62" s="4">
        <f>'2012'!B66</f>
        <v>5476.31478744</v>
      </c>
      <c r="C62" s="39">
        <f>'2012'!D66</f>
        <v>5943.848387110173</v>
      </c>
      <c r="D62" s="39">
        <f>'2013'!D66</f>
        <v>6292.430730043725</v>
      </c>
      <c r="E62" s="39">
        <f>'2014'!D66</f>
        <v>6634.824014807183</v>
      </c>
      <c r="F62" s="39">
        <f>'2015'!D66</f>
        <v>6995.41534244836</v>
      </c>
      <c r="G62" s="39">
        <f>'2016'!D66</f>
        <v>7448.950368122446</v>
      </c>
      <c r="H62" s="39">
        <f t="shared" si="0"/>
        <v>1972.6355806824458</v>
      </c>
      <c r="I62" s="38">
        <f t="shared" si="1"/>
        <v>0.36021223345427683</v>
      </c>
      <c r="J62" s="41">
        <f t="shared" si="2"/>
        <v>0.02499999999999991</v>
      </c>
    </row>
    <row r="63" spans="1:10" ht="15">
      <c r="A63" s="37" t="s">
        <v>169</v>
      </c>
      <c r="B63" s="4">
        <f>'2012'!B67</f>
        <v>5654.597315270001</v>
      </c>
      <c r="C63" s="39">
        <f>'2012'!D67</f>
        <v>6125.1357629170325</v>
      </c>
      <c r="D63" s="39">
        <f>'2013'!D67</f>
        <v>6471.765005849971</v>
      </c>
      <c r="E63" s="39">
        <f>'2014'!D67</f>
        <v>6813.964263206976</v>
      </c>
      <c r="F63" s="39">
        <f>'2015'!D67</f>
        <v>7173.798433680793</v>
      </c>
      <c r="G63" s="39">
        <f>'2016'!D67</f>
        <v>7635.1741273255075</v>
      </c>
      <c r="H63" s="39">
        <f t="shared" si="0"/>
        <v>1980.5768120555067</v>
      </c>
      <c r="I63" s="38">
        <f t="shared" si="1"/>
        <v>0.3502595678576515</v>
      </c>
      <c r="J63" s="41">
        <f t="shared" si="2"/>
        <v>0.025000000000000133</v>
      </c>
    </row>
    <row r="64" spans="1:10" ht="15">
      <c r="A64" s="37" t="s">
        <v>170</v>
      </c>
      <c r="B64" s="4">
        <f>'2012'!B68</f>
        <v>5838.70725974</v>
      </c>
      <c r="C64" s="39">
        <f>'2012'!D68</f>
        <v>6311.952403686002</v>
      </c>
      <c r="D64" s="39">
        <f>'2013'!D68</f>
        <v>6656.2103085166955</v>
      </c>
      <c r="E64" s="39">
        <f>'2014'!D68</f>
        <v>6997.941298313564</v>
      </c>
      <c r="F64" s="39">
        <f>'2015'!D68</f>
        <v>7356.7302937396535</v>
      </c>
      <c r="G64" s="39">
        <f>'2016'!D68</f>
        <v>7826.053480508645</v>
      </c>
      <c r="H64" s="39">
        <f t="shared" si="0"/>
        <v>1987.3462207686453</v>
      </c>
      <c r="I64" s="38">
        <f t="shared" si="1"/>
        <v>0.3403743555482079</v>
      </c>
      <c r="J64" s="41">
        <f t="shared" si="2"/>
        <v>0.025000000000000133</v>
      </c>
    </row>
    <row r="65" spans="1:10" ht="15">
      <c r="A65" s="37" t="s">
        <v>171</v>
      </c>
      <c r="B65" s="4">
        <f>'2012'!B69</f>
        <v>6028.735674235</v>
      </c>
      <c r="C65" s="39">
        <f>'2012'!D69</f>
        <v>6504.466951998425</v>
      </c>
      <c r="D65" s="39">
        <f>'2013'!D69</f>
        <v>6845.912302309422</v>
      </c>
      <c r="E65" s="39">
        <f>'2014'!D69</f>
        <v>7186.88571336803</v>
      </c>
      <c r="F65" s="39">
        <f>'2015'!D69</f>
        <v>7544.326916230015</v>
      </c>
      <c r="G65" s="39">
        <f>'2016'!D69</f>
        <v>8021.704817521361</v>
      </c>
      <c r="H65" s="39">
        <f t="shared" si="0"/>
        <v>1992.969143286361</v>
      </c>
      <c r="I65" s="38">
        <f t="shared" si="1"/>
        <v>0.330578292195445</v>
      </c>
      <c r="J65" s="41">
        <f t="shared" si="2"/>
        <v>0.02499999999999991</v>
      </c>
    </row>
    <row r="66" spans="1:10" ht="15">
      <c r="A66" s="37" t="s">
        <v>172</v>
      </c>
      <c r="B66" s="4">
        <f>'2012'!B70</f>
        <v>6225.046772295001</v>
      </c>
      <c r="C66" s="39">
        <f>'2012'!D70</f>
        <v>6702.853194034377</v>
      </c>
      <c r="D66" s="39">
        <f>'2013'!D70</f>
        <v>7041.02080292524</v>
      </c>
      <c r="E66" s="39">
        <f>'2014'!D70</f>
        <v>7380.931627628967</v>
      </c>
      <c r="F66" s="39">
        <f>'2015'!D70</f>
        <v>7736.70725259388</v>
      </c>
      <c r="G66" s="39">
        <f>'2016'!D70</f>
        <v>8222.247437959395</v>
      </c>
      <c r="H66" s="39">
        <f t="shared" si="0"/>
        <v>1997.2006656643944</v>
      </c>
      <c r="I66" s="38">
        <f t="shared" si="1"/>
        <v>0.32083303768143134</v>
      </c>
      <c r="J66" s="41">
        <f t="shared" si="2"/>
        <v>0.02499999999999991</v>
      </c>
    </row>
    <row r="67" spans="1:10" ht="15">
      <c r="A67" s="37" t="s">
        <v>173</v>
      </c>
      <c r="B67" s="4">
        <f>'2012'!B71</f>
        <v>6427.731607305001</v>
      </c>
      <c r="C67" s="39">
        <f>'2012'!D71</f>
        <v>6907.290216452426</v>
      </c>
      <c r="D67" s="39">
        <f>'2013'!D71</f>
        <v>7241.689895808609</v>
      </c>
      <c r="E67" s="39">
        <f>'2014'!D71</f>
        <v>7580.21678157495</v>
      </c>
      <c r="F67" s="39">
        <f>'2015'!D71</f>
        <v>7933.993287535024</v>
      </c>
      <c r="G67" s="39">
        <f>'2016'!D71</f>
        <v>8427.80362390838</v>
      </c>
      <c r="H67" s="39">
        <f t="shared" si="0"/>
        <v>2000.0720166033789</v>
      </c>
      <c r="I67" s="38">
        <f t="shared" si="1"/>
        <v>0.3111629636698479</v>
      </c>
      <c r="J67" s="41">
        <f t="shared" si="2"/>
        <v>0.02499999999999991</v>
      </c>
    </row>
    <row r="68" spans="1:10" ht="15">
      <c r="A68" s="37" t="s">
        <v>174</v>
      </c>
      <c r="B68" s="4">
        <f>'2012'!B72</f>
        <v>6636.972286035</v>
      </c>
      <c r="C68" s="39">
        <f>'2012'!D72</f>
        <v>7117.962568054225</v>
      </c>
      <c r="D68" s="39">
        <f>'2013'!D72</f>
        <v>7448.078057839155</v>
      </c>
      <c r="E68" s="39">
        <f>'2014'!D72</f>
        <v>7784.882634677473</v>
      </c>
      <c r="F68" s="39">
        <f>'2015'!D72</f>
        <v>8136.310116367167</v>
      </c>
      <c r="G68" s="39">
        <f>'2016'!D72</f>
        <v>8638.49871450609</v>
      </c>
      <c r="H68" s="39">
        <f t="shared" si="0"/>
        <v>2001.5264284710893</v>
      </c>
      <c r="I68" s="38">
        <f t="shared" si="1"/>
        <v>0.30157221428851605</v>
      </c>
      <c r="J68" s="41">
        <f t="shared" si="2"/>
        <v>0.025000000000000133</v>
      </c>
    </row>
    <row r="69" spans="1:10" ht="15">
      <c r="A69" s="37" t="s">
        <v>175</v>
      </c>
      <c r="B69" s="4">
        <f>'2012'!B73</f>
        <v>6853.04196864</v>
      </c>
      <c r="C69" s="39">
        <f>'2012'!D73</f>
        <v>7335.060426379879</v>
      </c>
      <c r="D69" s="39">
        <f>'2013'!D73</f>
        <v>7660.348282487571</v>
      </c>
      <c r="E69" s="39">
        <f>'2014'!D73</f>
        <v>7995.074465813765</v>
      </c>
      <c r="F69" s="39">
        <f>'2015'!D73</f>
        <v>8343.78602433453</v>
      </c>
      <c r="G69" s="39">
        <f>'2016'!D73</f>
        <v>8854.461182368741</v>
      </c>
      <c r="H69" s="39">
        <f t="shared" si="0"/>
        <v>2001.419213728741</v>
      </c>
      <c r="I69" s="38">
        <f t="shared" si="1"/>
        <v>0.29204829371939867</v>
      </c>
      <c r="J69" s="41">
        <f t="shared" si="2"/>
        <v>0.02499999999999991</v>
      </c>
    </row>
    <row r="70" spans="1:10" ht="15">
      <c r="A70" s="37" t="s">
        <v>176</v>
      </c>
      <c r="B70" s="4">
        <f>'2012'!B74</f>
        <v>7076.213815275</v>
      </c>
      <c r="C70" s="39">
        <f>'2012'!D74</f>
        <v>7558.779769384465</v>
      </c>
      <c r="D70" s="39">
        <f>'2013'!D74</f>
        <v>7878.668208538466</v>
      </c>
      <c r="E70" s="39">
        <f>'2014'!D74</f>
        <v>8210.941476390737</v>
      </c>
      <c r="F70" s="39">
        <f>'2015'!D74</f>
        <v>8556.55256795506</v>
      </c>
      <c r="G70" s="39">
        <f>'2016'!D74</f>
        <v>9075.82271192796</v>
      </c>
      <c r="H70" s="39">
        <f t="shared" si="0"/>
        <v>1999.6088966529596</v>
      </c>
      <c r="I70" s="38">
        <f t="shared" si="1"/>
        <v>0.28258175188778545</v>
      </c>
      <c r="J70" s="41">
        <f t="shared" si="2"/>
        <v>0.025000000000000133</v>
      </c>
    </row>
    <row r="71" spans="1:10" ht="15">
      <c r="A71" s="37" t="s">
        <v>177</v>
      </c>
      <c r="B71" s="4">
        <f>'2012'!B75</f>
        <v>7306.578879325</v>
      </c>
      <c r="C71" s="39">
        <f>'2012'!D75</f>
        <v>7789.322552350691</v>
      </c>
      <c r="D71" s="39">
        <f>'2013'!D75</f>
        <v>8103.210252481813</v>
      </c>
      <c r="E71" s="39">
        <f>'2014'!D75</f>
        <v>8432.636896253287</v>
      </c>
      <c r="F71" s="39">
        <f>'2015'!D75</f>
        <v>8774.744658437914</v>
      </c>
      <c r="G71" s="39">
        <f>'2016'!D75</f>
        <v>9302.71827972616</v>
      </c>
      <c r="H71" s="39">
        <f aca="true" t="shared" si="3" ref="H71:H106">G71-B71</f>
        <v>1996.139400401159</v>
      </c>
      <c r="I71" s="38">
        <f aca="true" t="shared" si="4" ref="I71:I106">(G71-B71)/B71</f>
        <v>0.27319754338785257</v>
      </c>
      <c r="J71" s="41">
        <f t="shared" si="2"/>
        <v>0.025000000000000133</v>
      </c>
    </row>
    <row r="72" spans="1:10" ht="15">
      <c r="A72" s="37" t="s">
        <v>178</v>
      </c>
      <c r="B72" s="4">
        <f>'2012'!B76</f>
        <v>7544.5013743300005</v>
      </c>
      <c r="C72" s="39">
        <f>'2012'!D76</f>
        <v>8026.896890197387</v>
      </c>
      <c r="D72" s="39">
        <f>'2013'!D76</f>
        <v>8334.151744677545</v>
      </c>
      <c r="E72" s="39">
        <f>'2014'!D76</f>
        <v>8660.318092452126</v>
      </c>
      <c r="F72" s="39">
        <f>'2015'!D76</f>
        <v>8998.50064722808</v>
      </c>
      <c r="G72" s="39">
        <f>'2016'!D76</f>
        <v>9535.286236719314</v>
      </c>
      <c r="H72" s="39">
        <f t="shared" si="3"/>
        <v>1990.7848623893133</v>
      </c>
      <c r="I72" s="38">
        <f t="shared" si="4"/>
        <v>0.26387229103873117</v>
      </c>
      <c r="J72" s="41">
        <f aca="true" t="shared" si="5" ref="J72:J106">(G72/G71)-1</f>
        <v>0.025000000000000133</v>
      </c>
    </row>
    <row r="73" spans="1:10" ht="15">
      <c r="A73" s="37" t="s">
        <v>179</v>
      </c>
      <c r="B73" s="4">
        <f>'2012'!B77</f>
        <v>7790.072353675</v>
      </c>
      <c r="C73" s="39">
        <f>'2012'!D77</f>
        <v>8271.717245348407</v>
      </c>
      <c r="D73" s="39">
        <f>'2013'!D77</f>
        <v>8571.675069400855</v>
      </c>
      <c r="E73" s="39">
        <f>'2014'!D77</f>
        <v>8894.146680948334</v>
      </c>
      <c r="F73" s="39">
        <f>'2015'!D77</f>
        <v>9227.962413732395</v>
      </c>
      <c r="G73" s="39">
        <f>'2016'!D77</f>
        <v>9773.668392637297</v>
      </c>
      <c r="H73" s="39">
        <f t="shared" si="3"/>
        <v>1983.596038962297</v>
      </c>
      <c r="I73" s="38">
        <f t="shared" si="4"/>
        <v>0.2546312728438943</v>
      </c>
      <c r="J73" s="41">
        <f t="shared" si="5"/>
        <v>0.025000000000000133</v>
      </c>
    </row>
    <row r="74" spans="1:10" ht="15">
      <c r="A74" s="37" t="s">
        <v>180</v>
      </c>
      <c r="B74" s="4">
        <f>'2012'!B78</f>
        <v>8043.747084285</v>
      </c>
      <c r="C74" s="39">
        <f>'2012'!D78</f>
        <v>8524.004621331535</v>
      </c>
      <c r="D74" s="39">
        <f>'2013'!D78</f>
        <v>8815.967808878779</v>
      </c>
      <c r="E74" s="39">
        <f>'2014'!D78</f>
        <v>9134.288641333938</v>
      </c>
      <c r="F74" s="39">
        <f>'2015'!D78</f>
        <v>9463.275455282572</v>
      </c>
      <c r="G74" s="39">
        <f>'2016'!D78</f>
        <v>10018.010102453229</v>
      </c>
      <c r="H74" s="39">
        <f t="shared" si="3"/>
        <v>1974.2630181682289</v>
      </c>
      <c r="I74" s="38">
        <f t="shared" si="4"/>
        <v>0.24544071282715113</v>
      </c>
      <c r="J74" s="41">
        <f t="shared" si="5"/>
        <v>0.02499999999999991</v>
      </c>
    </row>
    <row r="75" spans="1:10" ht="15">
      <c r="A75" s="40" t="s">
        <v>181</v>
      </c>
      <c r="B75" s="4">
        <f>'2012'!B79</f>
        <v>8305.616619545</v>
      </c>
      <c r="C75" s="39">
        <f>'2012'!D79</f>
        <v>8783.986762282146</v>
      </c>
      <c r="D75" s="39">
        <f>'2013'!D79</f>
        <v>9067.222891431824</v>
      </c>
      <c r="E75" s="39">
        <f>'2014'!D79</f>
        <v>9380.914434649954</v>
      </c>
      <c r="F75" s="39">
        <f>'2015'!D79</f>
        <v>9704.588979392278</v>
      </c>
      <c r="G75" s="39">
        <f>'2016'!D79</f>
        <v>10268.46035501456</v>
      </c>
      <c r="H75" s="39">
        <f t="shared" si="3"/>
        <v>1962.8437354695598</v>
      </c>
      <c r="I75" s="38">
        <f t="shared" si="4"/>
        <v>0.23632727410636112</v>
      </c>
      <c r="J75" s="41">
        <f t="shared" si="5"/>
        <v>0.025000000000000133</v>
      </c>
    </row>
    <row r="76" spans="1:10" ht="15">
      <c r="A76" s="37" t="s">
        <v>182</v>
      </c>
      <c r="B76" s="4">
        <f>'2012'!B80</f>
        <v>8575.95411961</v>
      </c>
      <c r="C76" s="39">
        <f>'2012'!D80</f>
        <v>9051.898358531751</v>
      </c>
      <c r="D76" s="39">
        <f>'2013'!D80</f>
        <v>9325.638743837631</v>
      </c>
      <c r="E76" s="39">
        <f>'2014'!D80</f>
        <v>9634.199124385503</v>
      </c>
      <c r="F76" s="39">
        <f>'2015'!D80</f>
        <v>9952.05599836678</v>
      </c>
      <c r="G76" s="39">
        <f>'2016'!D80</f>
        <v>10525.171863889924</v>
      </c>
      <c r="H76" s="39">
        <f t="shared" si="3"/>
        <v>1949.2177442799239</v>
      </c>
      <c r="I76" s="38">
        <f t="shared" si="4"/>
        <v>0.22728873278633707</v>
      </c>
      <c r="J76" s="41">
        <f t="shared" si="5"/>
        <v>0.02499999999999991</v>
      </c>
    </row>
    <row r="77" spans="1:10" ht="15">
      <c r="A77" s="37" t="s">
        <v>183</v>
      </c>
      <c r="B77" s="4">
        <f>'2012'!B81</f>
        <v>8855.214851405</v>
      </c>
      <c r="C77" s="39">
        <f>'2012'!D81</f>
        <v>9327.981258466969</v>
      </c>
      <c r="D77" s="39">
        <f>'2013'!D81</f>
        <v>9591.419448037004</v>
      </c>
      <c r="E77" s="39">
        <f>'2014'!D81</f>
        <v>9894.32250074391</v>
      </c>
      <c r="F77" s="39">
        <f>'2015'!D81</f>
        <v>10205.833426325134</v>
      </c>
      <c r="G77" s="39">
        <f>'2016'!D81</f>
        <v>10788.301160487172</v>
      </c>
      <c r="H77" s="39">
        <f t="shared" si="3"/>
        <v>1933.0863090821713</v>
      </c>
      <c r="I77" s="38">
        <f t="shared" si="4"/>
        <v>0.21829919900537037</v>
      </c>
      <c r="J77" s="41">
        <f t="shared" si="5"/>
        <v>0.02499999999999991</v>
      </c>
    </row>
    <row r="78" spans="1:10" ht="15">
      <c r="A78" s="37" t="s">
        <v>184</v>
      </c>
      <c r="B78" s="4">
        <f>'2012'!B82</f>
        <v>9143.489868315</v>
      </c>
      <c r="C78" s="39">
        <f>'2012'!D82</f>
        <v>9612.484686850212</v>
      </c>
      <c r="D78" s="39">
        <f>'2013'!D82</f>
        <v>9864.774902306059</v>
      </c>
      <c r="E78" s="39">
        <f>'2014'!D82</f>
        <v>10161.469208263996</v>
      </c>
      <c r="F78" s="39">
        <f>'2015'!D82</f>
        <v>10466.082178696426</v>
      </c>
      <c r="G78" s="39">
        <f>'2016'!D82</f>
        <v>11058.008689499351</v>
      </c>
      <c r="H78" s="39">
        <f t="shared" si="3"/>
        <v>1914.5188211843506</v>
      </c>
      <c r="I78" s="38">
        <f t="shared" si="4"/>
        <v>0.20938600564525653</v>
      </c>
      <c r="J78" s="41">
        <f t="shared" si="5"/>
        <v>0.02499999999999991</v>
      </c>
    </row>
    <row r="79" spans="1:10" ht="15">
      <c r="A79" s="37" t="s">
        <v>185</v>
      </c>
      <c r="B79" s="4">
        <f>'2012'!B83</f>
        <v>9441.234437265</v>
      </c>
      <c r="C79" s="39">
        <f>'2012'!D83</f>
        <v>9905.665469799143</v>
      </c>
      <c r="D79" s="39">
        <f>'2013'!D83</f>
        <v>10145.920987021782</v>
      </c>
      <c r="E79" s="39">
        <f>'2014'!D83</f>
        <v>10435.828876887124</v>
      </c>
      <c r="F79" s="39">
        <f>'2015'!D83</f>
        <v>10732.967274253186</v>
      </c>
      <c r="G79" s="39">
        <f>'2016'!D83</f>
        <v>11334.458906736834</v>
      </c>
      <c r="H79" s="39">
        <f t="shared" si="3"/>
        <v>1893.2244694718338</v>
      </c>
      <c r="I79" s="38">
        <f t="shared" si="4"/>
        <v>0.20052721728836506</v>
      </c>
      <c r="J79" s="41">
        <f t="shared" si="5"/>
        <v>0.02499999999999991</v>
      </c>
    </row>
    <row r="80" spans="1:10" ht="15">
      <c r="A80" s="37" t="s">
        <v>186</v>
      </c>
      <c r="B80" s="4">
        <f>'2012'!B84</f>
        <v>9748.53961164</v>
      </c>
      <c r="C80" s="39">
        <f>'2012'!D84</f>
        <v>10207.788266628017</v>
      </c>
      <c r="D80" s="39">
        <f>'2013'!D84</f>
        <v>10435.079735151903</v>
      </c>
      <c r="E80" s="39">
        <f>'2014'!D84</f>
        <v>10717.596256563076</v>
      </c>
      <c r="F80" s="39">
        <f>'2015'!D84</f>
        <v>11006.657939746641</v>
      </c>
      <c r="G80" s="39">
        <f>'2016'!D84</f>
        <v>11617.820379405255</v>
      </c>
      <c r="H80" s="39">
        <f t="shared" si="3"/>
        <v>1869.2807677652545</v>
      </c>
      <c r="I80" s="38">
        <f t="shared" si="4"/>
        <v>0.19174982533109744</v>
      </c>
      <c r="J80" s="41">
        <f t="shared" si="5"/>
        <v>0.02499999999999991</v>
      </c>
    </row>
    <row r="81" spans="1:10" ht="15">
      <c r="A81" s="37" t="s">
        <v>187</v>
      </c>
      <c r="B81" s="4">
        <f>'2012'!B85</f>
        <v>10066.406978675</v>
      </c>
      <c r="C81" s="39">
        <f>'2012'!D85</f>
        <v>10519.125808760171</v>
      </c>
      <c r="D81" s="39">
        <f>'2013'!D85</f>
        <v>10732.479507603732</v>
      </c>
      <c r="E81" s="39">
        <f>'2014'!D85</f>
        <v>11006.97135549028</v>
      </c>
      <c r="F81" s="39">
        <f>'2015'!D85</f>
        <v>11287.32771721018</v>
      </c>
      <c r="G81" s="39">
        <f>'2016'!D85</f>
        <v>11908.265888890386</v>
      </c>
      <c r="H81" s="39">
        <f t="shared" si="3"/>
        <v>1841.8589102153855</v>
      </c>
      <c r="I81" s="38">
        <f t="shared" si="4"/>
        <v>0.18297083697462646</v>
      </c>
      <c r="J81" s="41">
        <f t="shared" si="5"/>
        <v>0.02499999999999991</v>
      </c>
    </row>
    <row r="82" spans="1:10" ht="15">
      <c r="A82" s="42" t="s">
        <v>188</v>
      </c>
      <c r="B82" s="16">
        <f>'2012'!B86</f>
        <v>10393.652844365</v>
      </c>
      <c r="C82" s="43">
        <f>'2012'!D86</f>
        <v>10839.959145927356</v>
      </c>
      <c r="D82" s="43">
        <f>'2013'!D86</f>
        <v>11038.355173570439</v>
      </c>
      <c r="E82" s="43">
        <f>'2014'!D86</f>
        <v>11304.159582088516</v>
      </c>
      <c r="F82" s="43">
        <f>'2015'!D86</f>
        <v>11575.15457399904</v>
      </c>
      <c r="G82" s="43">
        <f>'2016'!D86</f>
        <v>12205.972536112646</v>
      </c>
      <c r="H82" s="43">
        <f t="shared" si="3"/>
        <v>1812.3196917476453</v>
      </c>
      <c r="I82" s="44">
        <f t="shared" si="4"/>
        <v>0.1743679261646889</v>
      </c>
      <c r="J82" s="45">
        <f t="shared" si="5"/>
        <v>0.02499999999999991</v>
      </c>
    </row>
    <row r="83" spans="1:10" ht="15">
      <c r="A83" s="37" t="s">
        <v>84</v>
      </c>
      <c r="B83" s="4">
        <f>'2012'!B87</f>
        <v>10732.09827641</v>
      </c>
      <c r="C83" s="39">
        <f>'2012'!D87</f>
        <v>11246.457613899633</v>
      </c>
      <c r="D83" s="39">
        <f>'2013'!D87</f>
        <v>11446.774314992545</v>
      </c>
      <c r="E83" s="39">
        <f>'2014'!D87</f>
        <v>11711.109327043703</v>
      </c>
      <c r="F83" s="39">
        <f>'2015'!D87</f>
        <v>11980.284984089007</v>
      </c>
      <c r="G83" s="39">
        <f>'2016'!D87</f>
        <v>12606.32843529714</v>
      </c>
      <c r="H83" s="39">
        <f t="shared" si="3"/>
        <v>1874.2301588871396</v>
      </c>
      <c r="I83" s="38">
        <f t="shared" si="4"/>
        <v>0.17463781178810536</v>
      </c>
      <c r="J83" s="41">
        <f t="shared" si="5"/>
        <v>0.03279999999999994</v>
      </c>
    </row>
    <row r="84" spans="1:10" ht="15">
      <c r="A84" s="37" t="s">
        <v>85</v>
      </c>
      <c r="B84" s="4">
        <f>'2012'!B88</f>
        <v>11081.470114655</v>
      </c>
      <c r="C84" s="39">
        <f>'2012'!D88</f>
        <v>11668.19977442087</v>
      </c>
      <c r="D84" s="39">
        <f>'2013'!D88</f>
        <v>11870.304964647268</v>
      </c>
      <c r="E84" s="39">
        <f>'2014'!D88</f>
        <v>12132.709262817276</v>
      </c>
      <c r="F84" s="39">
        <f>'2015'!D88</f>
        <v>12399.594958532121</v>
      </c>
      <c r="G84" s="39">
        <f>'2016'!D88</f>
        <v>13019.816007974887</v>
      </c>
      <c r="H84" s="39">
        <f t="shared" si="3"/>
        <v>1938.3458933198872</v>
      </c>
      <c r="I84" s="38">
        <f t="shared" si="4"/>
        <v>0.17491775669335313</v>
      </c>
      <c r="J84" s="41">
        <f t="shared" si="5"/>
        <v>0.03279999999999994</v>
      </c>
    </row>
    <row r="85" spans="1:10" ht="15">
      <c r="A85" s="37" t="s">
        <v>86</v>
      </c>
      <c r="B85" s="4">
        <f>'2012'!B89</f>
        <v>11520.165323585</v>
      </c>
      <c r="C85" s="39">
        <f>'2012'!D89</f>
        <v>12105.757265961653</v>
      </c>
      <c r="D85" s="39">
        <f>'2013'!D89</f>
        <v>12309.506248339218</v>
      </c>
      <c r="E85" s="39">
        <f>'2014'!D89</f>
        <v>12569.486796278698</v>
      </c>
      <c r="F85" s="39">
        <f>'2015'!D89</f>
        <v>12833.580782080746</v>
      </c>
      <c r="G85" s="39">
        <f>'2016'!D89</f>
        <v>13446.865973036463</v>
      </c>
      <c r="H85" s="39">
        <f t="shared" si="3"/>
        <v>1926.7006494514626</v>
      </c>
      <c r="I85" s="38">
        <f t="shared" si="4"/>
        <v>0.16724592011774062</v>
      </c>
      <c r="J85" s="41">
        <f t="shared" si="5"/>
        <v>0.03279999999999994</v>
      </c>
    </row>
    <row r="86" spans="1:10" ht="15">
      <c r="A86" s="37" t="s">
        <v>87</v>
      </c>
      <c r="B86" s="4">
        <f>'2012'!B90</f>
        <v>11976.25172905</v>
      </c>
      <c r="C86" s="39">
        <f>'2012'!D90</f>
        <v>12559.723163435214</v>
      </c>
      <c r="D86" s="39">
        <f>'2013'!D90</f>
        <v>12764.957979527768</v>
      </c>
      <c r="E86" s="39">
        <f>'2014'!D90</f>
        <v>13021.98832094473</v>
      </c>
      <c r="F86" s="39">
        <f>'2015'!D90</f>
        <v>13282.756109453572</v>
      </c>
      <c r="G86" s="39">
        <f>'2016'!D90</f>
        <v>13887.92317695206</v>
      </c>
      <c r="H86" s="39">
        <f t="shared" si="3"/>
        <v>1911.6714479020593</v>
      </c>
      <c r="I86" s="38">
        <f t="shared" si="4"/>
        <v>0.15962184923560388</v>
      </c>
      <c r="J86" s="41">
        <f t="shared" si="5"/>
        <v>0.03279999999999994</v>
      </c>
    </row>
    <row r="87" spans="1:10" ht="15">
      <c r="A87" s="37" t="s">
        <v>88</v>
      </c>
      <c r="B87" s="4">
        <f>'2012'!B91</f>
        <v>12450.45775813</v>
      </c>
      <c r="C87" s="39">
        <f>'2012'!D91</f>
        <v>13030.712782064034</v>
      </c>
      <c r="D87" s="39">
        <f>'2013'!D91</f>
        <v>13237.261424770295</v>
      </c>
      <c r="E87" s="39">
        <f>'2014'!D91</f>
        <v>13490.779900498741</v>
      </c>
      <c r="F87" s="39">
        <f>'2015'!D91</f>
        <v>13747.652573284447</v>
      </c>
      <c r="G87" s="39">
        <f>'2016'!D91</f>
        <v>14343.447057156087</v>
      </c>
      <c r="H87" s="39">
        <f t="shared" si="3"/>
        <v>1892.9892990260869</v>
      </c>
      <c r="I87" s="38">
        <f t="shared" si="4"/>
        <v>0.15204174302667606</v>
      </c>
      <c r="J87" s="41">
        <f t="shared" si="5"/>
        <v>0.03279999999999994</v>
      </c>
    </row>
    <row r="88" spans="1:10" ht="15">
      <c r="A88" s="37" t="s">
        <v>89</v>
      </c>
      <c r="B88" s="4">
        <f>'2012'!B92</f>
        <v>12943.329731135</v>
      </c>
      <c r="C88" s="39">
        <f>'2012'!D92</f>
        <v>13519.364511391435</v>
      </c>
      <c r="D88" s="39">
        <f>'2013'!D92</f>
        <v>13727.040097486795</v>
      </c>
      <c r="E88" s="39">
        <f>'2014'!D92</f>
        <v>13976.447976916696</v>
      </c>
      <c r="F88" s="39">
        <f>'2015'!D92</f>
        <v>14228.820413349404</v>
      </c>
      <c r="G88" s="39">
        <f>'2016'!D92</f>
        <v>14813.912120630806</v>
      </c>
      <c r="H88" s="39">
        <f t="shared" si="3"/>
        <v>1870.5823894958066</v>
      </c>
      <c r="I88" s="38">
        <f t="shared" si="4"/>
        <v>0.14452095622629058</v>
      </c>
      <c r="J88" s="41">
        <f t="shared" si="5"/>
        <v>0.03279999999999994</v>
      </c>
    </row>
    <row r="89" spans="1:10" ht="15">
      <c r="A89" s="37" t="s">
        <v>90</v>
      </c>
      <c r="B89" s="4">
        <f>'2012'!B93</f>
        <v>13455.778181915</v>
      </c>
      <c r="C89" s="39">
        <f>'2012'!D93</f>
        <v>14026.340680568614</v>
      </c>
      <c r="D89" s="39">
        <f>'2013'!D93</f>
        <v>14234.940581093806</v>
      </c>
      <c r="E89" s="39">
        <f>'2014'!D93</f>
        <v>14479.600104085697</v>
      </c>
      <c r="F89" s="39">
        <f>'2015'!D93</f>
        <v>14726.829127816633</v>
      </c>
      <c r="G89" s="39">
        <f>'2016'!D93</f>
        <v>15299.808438187496</v>
      </c>
      <c r="H89" s="39">
        <f t="shared" si="3"/>
        <v>1844.0302562724955</v>
      </c>
      <c r="I89" s="38">
        <f t="shared" si="4"/>
        <v>0.13704374665977562</v>
      </c>
      <c r="J89" s="41">
        <f t="shared" si="5"/>
        <v>0.03279999999999994</v>
      </c>
    </row>
    <row r="90" spans="1:10" ht="15">
      <c r="A90" s="37" t="s">
        <v>91</v>
      </c>
      <c r="B90" s="4">
        <f>'2012'!B94</f>
        <v>13988.53153755</v>
      </c>
      <c r="C90" s="39">
        <f>'2012'!D94</f>
        <v>14552.328456089937</v>
      </c>
      <c r="D90" s="39">
        <f>'2013'!D94</f>
        <v>14761.633382594277</v>
      </c>
      <c r="E90" s="39">
        <f>'2014'!D94</f>
        <v>15000.865707832781</v>
      </c>
      <c r="F90" s="39">
        <f>'2015'!D94</f>
        <v>15242.268147290215</v>
      </c>
      <c r="G90" s="39">
        <f>'2016'!D94</f>
        <v>15801.642154960045</v>
      </c>
      <c r="H90" s="39">
        <f t="shared" si="3"/>
        <v>1813.110617410046</v>
      </c>
      <c r="I90" s="38">
        <f t="shared" si="4"/>
        <v>0.1296140779711607</v>
      </c>
      <c r="J90" s="41">
        <f t="shared" si="5"/>
        <v>0.03279999999999994</v>
      </c>
    </row>
    <row r="91" spans="1:10" ht="15">
      <c r="A91" s="37" t="s">
        <v>92</v>
      </c>
      <c r="B91" s="4">
        <f>'2012'!B95</f>
        <v>14542.31822512</v>
      </c>
      <c r="C91" s="39">
        <f>'2012'!D95</f>
        <v>15098.04077319331</v>
      </c>
      <c r="D91" s="39">
        <f>'2013'!D95</f>
        <v>15307.813817750264</v>
      </c>
      <c r="E91" s="39">
        <f>'2014'!D95</f>
        <v>15540.896873314761</v>
      </c>
      <c r="F91" s="39">
        <f>'2015'!D95</f>
        <v>15775.747532445374</v>
      </c>
      <c r="G91" s="39">
        <f>'2016'!D95</f>
        <v>16319.936017642734</v>
      </c>
      <c r="H91" s="39">
        <f t="shared" si="3"/>
        <v>1777.6177925227348</v>
      </c>
      <c r="I91" s="38">
        <f t="shared" si="4"/>
        <v>0.12223758035029977</v>
      </c>
      <c r="J91" s="41">
        <f t="shared" si="5"/>
        <v>0.03279999999999994</v>
      </c>
    </row>
    <row r="92" spans="1:10" ht="15">
      <c r="A92" s="37" t="s">
        <v>93</v>
      </c>
      <c r="B92" s="4">
        <f>'2012'!B96</f>
        <v>15118.13983186</v>
      </c>
      <c r="C92" s="39">
        <f>'2012'!D96</f>
        <v>15664.217302188059</v>
      </c>
      <c r="D92" s="39">
        <f>'2013'!D96</f>
        <v>15874.202929007024</v>
      </c>
      <c r="E92" s="39">
        <f>'2014'!D96</f>
        <v>16100.369160754093</v>
      </c>
      <c r="F92" s="39">
        <f>'2015'!D96</f>
        <v>16327.898696080962</v>
      </c>
      <c r="G92" s="39">
        <f>'2016'!D96</f>
        <v>16855.229919021418</v>
      </c>
      <c r="H92" s="39">
        <f t="shared" si="3"/>
        <v>1737.0900871614176</v>
      </c>
      <c r="I92" s="38">
        <f t="shared" si="4"/>
        <v>0.1149010464568313</v>
      </c>
      <c r="J92" s="41">
        <f t="shared" si="5"/>
        <v>0.03280000000000016</v>
      </c>
    </row>
    <row r="93" spans="1:10" ht="15">
      <c r="A93" s="37" t="s">
        <v>94</v>
      </c>
      <c r="B93" s="4">
        <f>'2012'!B97</f>
        <v>15716.636751523674</v>
      </c>
      <c r="C93" s="39">
        <f>'2012'!D97</f>
        <v>16251.62545102011</v>
      </c>
      <c r="D93" s="39">
        <f>'2013'!D97</f>
        <v>16461.548437380283</v>
      </c>
      <c r="E93" s="39">
        <f>'2014'!D97</f>
        <v>16679.98245054124</v>
      </c>
      <c r="F93" s="39">
        <f>'2015'!D97</f>
        <v>16899.375150443797</v>
      </c>
      <c r="G93" s="39">
        <f>'2016'!D97</f>
        <v>17408.08146036532</v>
      </c>
      <c r="H93" s="39">
        <f t="shared" si="3"/>
        <v>1691.4447088416455</v>
      </c>
      <c r="I93" s="38">
        <f t="shared" si="4"/>
        <v>0.1076212891843839</v>
      </c>
      <c r="J93" s="41">
        <f t="shared" si="5"/>
        <v>0.03279999999999994</v>
      </c>
    </row>
    <row r="94" spans="1:10" ht="15">
      <c r="A94" s="37" t="s">
        <v>95</v>
      </c>
      <c r="B94" s="4">
        <f>'2012'!B98</f>
        <v>16338.88983379</v>
      </c>
      <c r="C94" s="39">
        <f>'2012'!D98</f>
        <v>16861.061405433364</v>
      </c>
      <c r="D94" s="39">
        <f>'2013'!D98</f>
        <v>17070.625729563355</v>
      </c>
      <c r="E94" s="39">
        <f>'2014'!D98</f>
        <v>17280.461818760723</v>
      </c>
      <c r="F94" s="39">
        <f>'2015'!D98</f>
        <v>17490.85328070933</v>
      </c>
      <c r="G94" s="39">
        <f>'2016'!D98</f>
        <v>17979.066532265304</v>
      </c>
      <c r="H94" s="39">
        <f t="shared" si="3"/>
        <v>1640.1766984753049</v>
      </c>
      <c r="I94" s="38">
        <f t="shared" si="4"/>
        <v>0.10038483123151376</v>
      </c>
      <c r="J94" s="41">
        <f t="shared" si="5"/>
        <v>0.03280000000000016</v>
      </c>
    </row>
    <row r="95" spans="1:10" ht="15">
      <c r="A95" s="37" t="s">
        <v>96</v>
      </c>
      <c r="B95" s="4">
        <f>'2012'!B99</f>
        <v>16985.73014341991</v>
      </c>
      <c r="C95" s="39">
        <f>'2012'!D99</f>
        <v>17493.351208137115</v>
      </c>
      <c r="D95" s="39">
        <f>'2013'!D99</f>
        <v>17702.238881557198</v>
      </c>
      <c r="E95" s="39">
        <f>'2014'!D99</f>
        <v>17902.55844423611</v>
      </c>
      <c r="F95" s="39">
        <f>'2015'!D99</f>
        <v>18103.033145534155</v>
      </c>
      <c r="G95" s="39">
        <f>'2016'!D99</f>
        <v>18568.779914523606</v>
      </c>
      <c r="H95" s="39">
        <f t="shared" si="3"/>
        <v>1583.049771103695</v>
      </c>
      <c r="I95" s="38">
        <f t="shared" si="4"/>
        <v>0.0931988061588834</v>
      </c>
      <c r="J95" s="41">
        <f t="shared" si="5"/>
        <v>0.03279999999999994</v>
      </c>
    </row>
    <row r="96" spans="1:10" ht="15">
      <c r="A96" s="37" t="s">
        <v>97</v>
      </c>
      <c r="B96" s="4">
        <f>'2012'!B100</f>
        <v>17658.16122833762</v>
      </c>
      <c r="C96" s="39">
        <f>'2012'!D100</f>
        <v>18149.351878442256</v>
      </c>
      <c r="D96" s="39">
        <f>'2013'!D100</f>
        <v>18357.221720174814</v>
      </c>
      <c r="E96" s="39">
        <f>'2014'!D100</f>
        <v>18547.05054822861</v>
      </c>
      <c r="F96" s="39">
        <f>'2015'!D100</f>
        <v>18736.63930562785</v>
      </c>
      <c r="G96" s="39">
        <f>'2016'!D100</f>
        <v>19177.83589571998</v>
      </c>
      <c r="H96" s="39">
        <f t="shared" si="3"/>
        <v>1519.6746673823618</v>
      </c>
      <c r="I96" s="38">
        <f t="shared" si="4"/>
        <v>0.08606075387643447</v>
      </c>
      <c r="J96" s="41">
        <f t="shared" si="5"/>
        <v>0.03280000000000016</v>
      </c>
    </row>
    <row r="97" spans="1:10" ht="15">
      <c r="A97" s="37" t="s">
        <v>98</v>
      </c>
      <c r="B97" s="4">
        <f>'2012'!B101</f>
        <v>18357.274318609347</v>
      </c>
      <c r="C97" s="39">
        <f>'2012'!D101</f>
        <v>18829.952573883842</v>
      </c>
      <c r="D97" s="39">
        <f>'2013'!D101</f>
        <v>19036.438923821283</v>
      </c>
      <c r="E97" s="39">
        <f>'2014'!D101</f>
        <v>19214.74436796484</v>
      </c>
      <c r="F97" s="39">
        <f>'2015'!D101</f>
        <v>19392.421681324824</v>
      </c>
      <c r="G97" s="39">
        <f>'2016'!D101</f>
        <v>19806.868913099595</v>
      </c>
      <c r="H97" s="39">
        <f t="shared" si="3"/>
        <v>1449.5945944902487</v>
      </c>
      <c r="I97" s="38">
        <f t="shared" si="4"/>
        <v>0.07896567700253566</v>
      </c>
      <c r="J97" s="41">
        <f t="shared" si="5"/>
        <v>0.03279999999999994</v>
      </c>
    </row>
    <row r="98" spans="1:10" ht="15">
      <c r="A98" s="37" t="s">
        <v>99</v>
      </c>
      <c r="B98" s="4">
        <f>'2012'!B102</f>
        <v>19084.05716615741</v>
      </c>
      <c r="C98" s="39">
        <f>'2012'!D102</f>
        <v>19536.075795404486</v>
      </c>
      <c r="D98" s="39">
        <f>'2013'!D102</f>
        <v>19740.78716400267</v>
      </c>
      <c r="E98" s="39">
        <f>'2014'!D102</f>
        <v>19906.475165211574</v>
      </c>
      <c r="F98" s="39">
        <f>'2015'!D102</f>
        <v>20071.15644017119</v>
      </c>
      <c r="G98" s="39">
        <f>'2016'!D102</f>
        <v>20456.534213449264</v>
      </c>
      <c r="H98" s="39">
        <f t="shared" si="3"/>
        <v>1372.4770472918535</v>
      </c>
      <c r="I98" s="38">
        <f t="shared" si="4"/>
        <v>0.0719174667808964</v>
      </c>
      <c r="J98" s="41">
        <f t="shared" si="5"/>
        <v>0.03280000000000016</v>
      </c>
    </row>
    <row r="99" spans="1:10" ht="15">
      <c r="A99" s="37" t="s">
        <v>100</v>
      </c>
      <c r="B99" s="4">
        <f>'2012'!B103</f>
        <v>19839.713310520012</v>
      </c>
      <c r="C99" s="39">
        <f>'2012'!D103</f>
        <v>20268.678637732155</v>
      </c>
      <c r="D99" s="39">
        <f>'2013'!D103</f>
        <v>20471.19628907077</v>
      </c>
      <c r="E99" s="39">
        <f>'2014'!D103</f>
        <v>20623.10827115919</v>
      </c>
      <c r="F99" s="39">
        <f>'2015'!D103</f>
        <v>20773.646915577185</v>
      </c>
      <c r="G99" s="39">
        <f>'2016'!D103</f>
        <v>21127.5085356504</v>
      </c>
      <c r="H99" s="39">
        <f t="shared" si="3"/>
        <v>1287.7952251303868</v>
      </c>
      <c r="I99" s="38">
        <f t="shared" si="4"/>
        <v>0.06490997147864698</v>
      </c>
      <c r="J99" s="41">
        <f t="shared" si="5"/>
        <v>0.03279999999999994</v>
      </c>
    </row>
    <row r="100" spans="1:10" ht="15">
      <c r="A100" s="37" t="s">
        <v>101</v>
      </c>
      <c r="B100" s="4">
        <f>'2012'!B104</f>
        <v>20625.32231024732</v>
      </c>
      <c r="C100" s="39">
        <f>'2012'!D104</f>
        <v>21028.75408664711</v>
      </c>
      <c r="D100" s="39">
        <f>'2013'!D104</f>
        <v>21228.630551766386</v>
      </c>
      <c r="E100" s="39">
        <f>'2014'!D104</f>
        <v>21365.54016892092</v>
      </c>
      <c r="F100" s="39">
        <f>'2015'!D104</f>
        <v>21500.724557622387</v>
      </c>
      <c r="G100" s="39">
        <f>'2016'!D104</f>
        <v>21820.49081561973</v>
      </c>
      <c r="H100" s="39">
        <f t="shared" si="3"/>
        <v>1195.1685053724104</v>
      </c>
      <c r="I100" s="38">
        <f t="shared" si="4"/>
        <v>0.057946658354939375</v>
      </c>
      <c r="J100" s="41">
        <f t="shared" si="5"/>
        <v>0.03279999999999994</v>
      </c>
    </row>
    <row r="101" spans="1:10" ht="15">
      <c r="A101" s="37" t="s">
        <v>102</v>
      </c>
      <c r="B101" s="4">
        <f>'2012'!B105</f>
        <v>21441.97163446041</v>
      </c>
      <c r="C101" s="39">
        <f>'2012'!D105</f>
        <v>21817.332364896378</v>
      </c>
      <c r="D101" s="39">
        <f>'2013'!D105</f>
        <v>22014.089882181743</v>
      </c>
      <c r="E101" s="39">
        <f>'2014'!D105</f>
        <v>22134.699615002075</v>
      </c>
      <c r="F101" s="39">
        <f>'2015'!D105</f>
        <v>22253.249917139172</v>
      </c>
      <c r="G101" s="39">
        <f>'2016'!D105</f>
        <v>22536.202914372057</v>
      </c>
      <c r="H101" s="39">
        <f t="shared" si="3"/>
        <v>1094.231279911648</v>
      </c>
      <c r="I101" s="38">
        <f t="shared" si="4"/>
        <v>0.05103221376121294</v>
      </c>
      <c r="J101" s="41">
        <f t="shared" si="5"/>
        <v>0.03279999999999994</v>
      </c>
    </row>
    <row r="102" spans="1:10" ht="15">
      <c r="A102" s="37" t="s">
        <v>103</v>
      </c>
      <c r="B102" s="4">
        <f>'2012'!B106</f>
        <v>22290.96650132687</v>
      </c>
      <c r="C102" s="39">
        <f>'2012'!D106</f>
        <v>22635.48232857999</v>
      </c>
      <c r="D102" s="39">
        <f>'2013'!D106</f>
        <v>22828.61120782247</v>
      </c>
      <c r="E102" s="39">
        <f>'2014'!D106</f>
        <v>22931.54880114215</v>
      </c>
      <c r="F102" s="39">
        <f>'2015'!D106</f>
        <v>23032.11366423904</v>
      </c>
      <c r="G102" s="39">
        <f>'2016'!D106</f>
        <v>23275.39036996346</v>
      </c>
      <c r="H102" s="39">
        <f t="shared" si="3"/>
        <v>984.4238686365898</v>
      </c>
      <c r="I102" s="38">
        <f t="shared" si="4"/>
        <v>0.04416245785385716</v>
      </c>
      <c r="J102" s="41">
        <f t="shared" si="5"/>
        <v>0.03279999999999994</v>
      </c>
    </row>
    <row r="103" spans="1:10" ht="15">
      <c r="A103" s="37" t="s">
        <v>104</v>
      </c>
      <c r="B103" s="4">
        <f>'2012'!B107</f>
        <v>23173.543883497157</v>
      </c>
      <c r="C103" s="39">
        <f>'2012'!D107</f>
        <v>23484.31291590174</v>
      </c>
      <c r="D103" s="39">
        <f>'2013'!D107</f>
        <v>23673.2698225119</v>
      </c>
      <c r="E103" s="39">
        <f>'2014'!D107</f>
        <v>23757.084557983268</v>
      </c>
      <c r="F103" s="39">
        <f>'2015'!D107</f>
        <v>23838.23764248741</v>
      </c>
      <c r="G103" s="39">
        <f>'2016'!D107</f>
        <v>24038.823174098263</v>
      </c>
      <c r="H103" s="39">
        <f t="shared" si="3"/>
        <v>865.2792906011055</v>
      </c>
      <c r="I103" s="38">
        <f t="shared" si="4"/>
        <v>0.03733910078455056</v>
      </c>
      <c r="J103" s="41">
        <f t="shared" si="5"/>
        <v>0.03279999999999994</v>
      </c>
    </row>
    <row r="104" spans="1:10" ht="15">
      <c r="A104" s="37" t="s">
        <v>105</v>
      </c>
      <c r="B104" s="4">
        <f>'2012'!B108</f>
        <v>24091.18146096782</v>
      </c>
      <c r="C104" s="39">
        <f>'2012'!D108</f>
        <v>24364.974650248056</v>
      </c>
      <c r="D104" s="39">
        <f>'2013'!D108</f>
        <v>24549.180805944838</v>
      </c>
      <c r="E104" s="39">
        <f>'2014'!D108</f>
        <v>24612.339602070664</v>
      </c>
      <c r="F104" s="39">
        <f>'2015'!D108</f>
        <v>24672.575959974467</v>
      </c>
      <c r="G104" s="39">
        <f>'2016'!D108</f>
        <v>24827.296574208685</v>
      </c>
      <c r="H104" s="39">
        <f t="shared" si="3"/>
        <v>736.1151132408668</v>
      </c>
      <c r="I104" s="38">
        <f t="shared" si="4"/>
        <v>0.03055537622484434</v>
      </c>
      <c r="J104" s="41">
        <f t="shared" si="5"/>
        <v>0.03279999999999994</v>
      </c>
    </row>
    <row r="105" spans="1:10" ht="15">
      <c r="A105" s="37" t="s">
        <v>106</v>
      </c>
      <c r="B105" s="4">
        <f>'2012'!B109</f>
        <v>25045.057336205962</v>
      </c>
      <c r="C105" s="39">
        <f>'2012'!D109</f>
        <v>25278.66119963236</v>
      </c>
      <c r="D105" s="39">
        <f>'2013'!D109</f>
        <v>25457.500495764798</v>
      </c>
      <c r="E105" s="39">
        <f>'2014'!D109</f>
        <v>25498.38382774521</v>
      </c>
      <c r="F105" s="39">
        <f>'2015'!D109</f>
        <v>25536.116118573573</v>
      </c>
      <c r="G105" s="39">
        <f>'2016'!D109</f>
        <v>25641.63190184273</v>
      </c>
      <c r="H105" s="39">
        <f t="shared" si="3"/>
        <v>596.574565636769</v>
      </c>
      <c r="I105" s="38">
        <f t="shared" si="4"/>
        <v>0.023820051901991098</v>
      </c>
      <c r="J105" s="41">
        <f t="shared" si="5"/>
        <v>0.03279999999999994</v>
      </c>
    </row>
    <row r="106" spans="1:10" ht="15">
      <c r="A106" s="37" t="s">
        <v>107</v>
      </c>
      <c r="B106" s="4">
        <f>'2012'!B110</f>
        <v>26036.713876927304</v>
      </c>
      <c r="C106" s="39">
        <f>'2012'!D110</f>
        <v>26226.61099461857</v>
      </c>
      <c r="D106" s="39">
        <f>'2013'!D110</f>
        <v>26399.428014108096</v>
      </c>
      <c r="E106" s="39">
        <f>'2014'!D110</f>
        <v>26416.325645544035</v>
      </c>
      <c r="F106" s="39">
        <f>'2015'!D110</f>
        <v>26429.88018272365</v>
      </c>
      <c r="G106" s="39">
        <f>'2016'!D110</f>
        <v>26482.677428223175</v>
      </c>
      <c r="H106" s="39">
        <f t="shared" si="3"/>
        <v>445.9635512958703</v>
      </c>
      <c r="I106" s="38">
        <f t="shared" si="4"/>
        <v>0.01712825794391301</v>
      </c>
      <c r="J106" s="41">
        <f t="shared" si="5"/>
        <v>0.03280000000000016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57421875" style="0" bestFit="1" customWidth="1"/>
    <col min="4" max="4" width="1.28515625" style="0" customWidth="1"/>
    <col min="5" max="5" width="6.57421875" style="1" bestFit="1" customWidth="1"/>
    <col min="6" max="6" width="9.140625" style="1" customWidth="1"/>
    <col min="7" max="7" width="1.421875" style="0" customWidth="1"/>
    <col min="8" max="8" width="6.57421875" style="0" bestFit="1" customWidth="1"/>
    <col min="10" max="10" width="2.00390625" style="0" customWidth="1"/>
    <col min="11" max="11" width="6.57421875" style="0" bestFit="1" customWidth="1"/>
    <col min="13" max="13" width="2.28125" style="0" customWidth="1"/>
    <col min="14" max="14" width="6.57421875" style="0" bestFit="1" customWidth="1"/>
  </cols>
  <sheetData>
    <row r="1" spans="2:15" ht="15">
      <c r="B1" s="85">
        <v>2012</v>
      </c>
      <c r="C1" s="86"/>
      <c r="E1" s="85">
        <v>2013</v>
      </c>
      <c r="F1" s="86"/>
      <c r="H1" s="85">
        <v>2014</v>
      </c>
      <c r="I1" s="86"/>
      <c r="K1" s="85">
        <v>2015</v>
      </c>
      <c r="L1" s="86"/>
      <c r="N1" s="85">
        <v>2016</v>
      </c>
      <c r="O1" s="86"/>
    </row>
    <row r="2" spans="1:15" ht="15">
      <c r="A2" s="37" t="s">
        <v>111</v>
      </c>
      <c r="B2" s="62"/>
      <c r="C2" s="62">
        <v>1</v>
      </c>
      <c r="F2" s="62">
        <v>1</v>
      </c>
      <c r="I2" s="62">
        <v>1</v>
      </c>
      <c r="L2" s="62">
        <v>1</v>
      </c>
      <c r="O2" s="62">
        <v>1</v>
      </c>
    </row>
    <row r="3" spans="1:15" ht="15">
      <c r="A3" s="37" t="s">
        <v>113</v>
      </c>
      <c r="B3" s="62">
        <v>0.03259999999999996</v>
      </c>
      <c r="C3" s="62">
        <f>(C2*B3)+C2</f>
        <v>1.0326</v>
      </c>
      <c r="E3" s="62">
        <v>0.03259999999999998</v>
      </c>
      <c r="F3" s="63">
        <f>(F2*E3)+F2</f>
        <v>1.0326</v>
      </c>
      <c r="H3" s="62">
        <v>0.03260000000000007</v>
      </c>
      <c r="I3" s="62">
        <f>(I2*H3)+I2</f>
        <v>1.0326</v>
      </c>
      <c r="K3" s="62">
        <v>0.0326000000000001</v>
      </c>
      <c r="L3" s="62">
        <f>(K3*L2)+L2</f>
        <v>1.0326000000000002</v>
      </c>
      <c r="N3" s="62">
        <v>0.032600000000000184</v>
      </c>
      <c r="O3" s="62">
        <f>(O2*N3)+O2</f>
        <v>1.0326000000000002</v>
      </c>
    </row>
    <row r="4" spans="1:15" ht="15">
      <c r="A4" s="37" t="s">
        <v>114</v>
      </c>
      <c r="B4" s="62">
        <v>0.03253922138291716</v>
      </c>
      <c r="C4" s="62">
        <f aca="true" t="shared" si="0" ref="C4:C67">(C3*B4)+C3</f>
        <v>1.0662000000000003</v>
      </c>
      <c r="E4" s="62">
        <v>0.03253922138291715</v>
      </c>
      <c r="F4" s="63">
        <f aca="true" t="shared" si="1" ref="F4:F67">(F3*E4)+F3</f>
        <v>1.0662000000000003</v>
      </c>
      <c r="H4" s="62">
        <v>0.03253922138291713</v>
      </c>
      <c r="I4" s="62">
        <f aca="true" t="shared" si="2" ref="I4:I67">(I3*H4)+I3</f>
        <v>1.0662000000000003</v>
      </c>
      <c r="K4" s="62">
        <v>0.03253922138291719</v>
      </c>
      <c r="L4" s="62">
        <f aca="true" t="shared" si="3" ref="L4:L67">(K4*L3)+L3</f>
        <v>1.0662000000000005</v>
      </c>
      <c r="N4" s="62">
        <v>0.032539221382917045</v>
      </c>
      <c r="O4" s="62">
        <f aca="true" t="shared" si="4" ref="O4:O67">(O3*N4)+O3</f>
        <v>1.0662000000000003</v>
      </c>
    </row>
    <row r="5" spans="1:15" ht="15">
      <c r="A5" s="37" t="s">
        <v>115</v>
      </c>
      <c r="B5" s="62">
        <v>0.03254548865128472</v>
      </c>
      <c r="C5" s="62">
        <f t="shared" si="0"/>
        <v>1.1009</v>
      </c>
      <c r="E5" s="62">
        <v>0.032545488651284746</v>
      </c>
      <c r="F5" s="63">
        <f t="shared" si="1"/>
        <v>1.1009</v>
      </c>
      <c r="H5" s="62">
        <v>0.03254548865128464</v>
      </c>
      <c r="I5" s="62">
        <f t="shared" si="2"/>
        <v>1.1009</v>
      </c>
      <c r="K5" s="62">
        <v>0.03254548865128456</v>
      </c>
      <c r="L5" s="62">
        <f t="shared" si="3"/>
        <v>1.1009</v>
      </c>
      <c r="N5" s="62">
        <v>0.032545488651284635</v>
      </c>
      <c r="O5" s="62">
        <f t="shared" si="4"/>
        <v>1.1009</v>
      </c>
    </row>
    <row r="6" spans="1:15" ht="15">
      <c r="A6" s="37" t="s">
        <v>116</v>
      </c>
      <c r="B6" s="62">
        <v>0.03251884821509693</v>
      </c>
      <c r="C6" s="62">
        <f t="shared" si="0"/>
        <v>1.1367000000000003</v>
      </c>
      <c r="E6" s="62">
        <v>0.0325188482150969</v>
      </c>
      <c r="F6" s="63">
        <f t="shared" si="1"/>
        <v>1.1367000000000003</v>
      </c>
      <c r="H6" s="62">
        <v>0.032518848215096985</v>
      </c>
      <c r="I6" s="62">
        <f t="shared" si="2"/>
        <v>1.1367000000000003</v>
      </c>
      <c r="K6" s="62">
        <v>0.032518848215096985</v>
      </c>
      <c r="L6" s="62">
        <f t="shared" si="3"/>
        <v>1.1367000000000003</v>
      </c>
      <c r="N6" s="62">
        <v>0.032518848215097026</v>
      </c>
      <c r="O6" s="62">
        <f t="shared" si="4"/>
        <v>1.1367000000000003</v>
      </c>
    </row>
    <row r="7" spans="1:15" ht="15">
      <c r="A7" s="37" t="s">
        <v>117</v>
      </c>
      <c r="B7" s="62">
        <v>0.03255036509193276</v>
      </c>
      <c r="C7" s="62">
        <f t="shared" si="0"/>
        <v>1.1737000000000002</v>
      </c>
      <c r="E7" s="62">
        <v>0.03255036509193283</v>
      </c>
      <c r="F7" s="63">
        <f t="shared" si="1"/>
        <v>1.1737000000000004</v>
      </c>
      <c r="H7" s="62">
        <v>0.03255036509193276</v>
      </c>
      <c r="I7" s="62">
        <f t="shared" si="2"/>
        <v>1.1737000000000002</v>
      </c>
      <c r="K7" s="62">
        <v>0.03255036509193283</v>
      </c>
      <c r="L7" s="62">
        <f t="shared" si="3"/>
        <v>1.1737000000000004</v>
      </c>
      <c r="N7" s="62">
        <v>0.03255036509193283</v>
      </c>
      <c r="O7" s="62">
        <f t="shared" si="4"/>
        <v>1.1737000000000004</v>
      </c>
    </row>
    <row r="8" spans="1:15" ht="15">
      <c r="A8" s="37" t="s">
        <v>118</v>
      </c>
      <c r="B8" s="62">
        <v>0.0326318480020448</v>
      </c>
      <c r="C8" s="62">
        <f t="shared" si="0"/>
        <v>1.2120000000000002</v>
      </c>
      <c r="E8" s="62">
        <v>0.03263184800204466</v>
      </c>
      <c r="F8" s="63">
        <f t="shared" si="1"/>
        <v>1.2120000000000002</v>
      </c>
      <c r="H8" s="62">
        <v>0.03263184800204474</v>
      </c>
      <c r="I8" s="62">
        <f t="shared" si="2"/>
        <v>1.2120000000000002</v>
      </c>
      <c r="K8" s="62">
        <v>0.03263184800204465</v>
      </c>
      <c r="L8" s="62">
        <f t="shared" si="3"/>
        <v>1.2120000000000002</v>
      </c>
      <c r="N8" s="62">
        <v>0.03263184800204466</v>
      </c>
      <c r="O8" s="62">
        <f t="shared" si="4"/>
        <v>1.2120000000000002</v>
      </c>
    </row>
    <row r="9" spans="1:15" ht="15">
      <c r="A9" s="37" t="s">
        <v>119</v>
      </c>
      <c r="B9" s="62">
        <v>0.03250825082508247</v>
      </c>
      <c r="C9" s="62">
        <f t="shared" si="0"/>
        <v>1.2514</v>
      </c>
      <c r="E9" s="62">
        <v>0.032508250825082505</v>
      </c>
      <c r="F9" s="63">
        <f t="shared" si="1"/>
        <v>1.2514000000000003</v>
      </c>
      <c r="H9" s="62">
        <v>0.03250825082508245</v>
      </c>
      <c r="I9" s="62">
        <f t="shared" si="2"/>
        <v>1.2514</v>
      </c>
      <c r="K9" s="62">
        <v>0.03250825082508248</v>
      </c>
      <c r="L9" s="62">
        <f t="shared" si="3"/>
        <v>1.2514</v>
      </c>
      <c r="N9" s="62">
        <v>0.03250825082508237</v>
      </c>
      <c r="O9" s="62">
        <f t="shared" si="4"/>
        <v>1.2514</v>
      </c>
    </row>
    <row r="10" spans="1:15" ht="15">
      <c r="A10" s="37" t="s">
        <v>120</v>
      </c>
      <c r="B10" s="62">
        <v>0.03260348409781044</v>
      </c>
      <c r="C10" s="62">
        <f t="shared" si="0"/>
        <v>1.2922</v>
      </c>
      <c r="E10" s="62">
        <v>0.03260348409781052</v>
      </c>
      <c r="F10" s="63">
        <f t="shared" si="1"/>
        <v>1.2922000000000005</v>
      </c>
      <c r="H10" s="62">
        <v>0.03260348409781054</v>
      </c>
      <c r="I10" s="62">
        <f t="shared" si="2"/>
        <v>1.2922000000000002</v>
      </c>
      <c r="K10" s="62">
        <v>0.03260348409781061</v>
      </c>
      <c r="L10" s="62">
        <f t="shared" si="3"/>
        <v>1.2922000000000002</v>
      </c>
      <c r="N10" s="62">
        <v>0.03260348409781068</v>
      </c>
      <c r="O10" s="62">
        <f t="shared" si="4"/>
        <v>1.2922000000000005</v>
      </c>
    </row>
    <row r="11" spans="1:15" ht="15">
      <c r="A11" s="37" t="s">
        <v>121</v>
      </c>
      <c r="B11" s="62">
        <v>0.03250270855904657</v>
      </c>
      <c r="C11" s="62">
        <f t="shared" si="0"/>
        <v>1.3342</v>
      </c>
      <c r="E11" s="62">
        <v>0.03250270855904654</v>
      </c>
      <c r="F11" s="63">
        <f t="shared" si="1"/>
        <v>1.3342000000000005</v>
      </c>
      <c r="H11" s="62">
        <v>0.032502708559046585</v>
      </c>
      <c r="I11" s="62">
        <f t="shared" si="2"/>
        <v>1.3342000000000003</v>
      </c>
      <c r="K11" s="62">
        <v>0.03250270855904657</v>
      </c>
      <c r="L11" s="62">
        <f t="shared" si="3"/>
        <v>1.3342000000000003</v>
      </c>
      <c r="N11" s="62">
        <v>0.0325027085590466</v>
      </c>
      <c r="O11" s="62">
        <f t="shared" si="4"/>
        <v>1.3342000000000005</v>
      </c>
    </row>
    <row r="12" spans="1:15" ht="15">
      <c r="A12" s="37" t="s">
        <v>122</v>
      </c>
      <c r="B12" s="62">
        <v>0.032603807525108525</v>
      </c>
      <c r="C12" s="62">
        <f t="shared" si="0"/>
        <v>1.3777</v>
      </c>
      <c r="E12" s="62">
        <v>0.03260380752510848</v>
      </c>
      <c r="F12" s="63">
        <f t="shared" si="1"/>
        <v>1.3777000000000001</v>
      </c>
      <c r="H12" s="62">
        <v>0.032603807525108434</v>
      </c>
      <c r="I12" s="62">
        <f t="shared" si="2"/>
        <v>1.3777</v>
      </c>
      <c r="K12" s="62">
        <v>0.032603807525108434</v>
      </c>
      <c r="L12" s="62">
        <f t="shared" si="3"/>
        <v>1.3777</v>
      </c>
      <c r="N12" s="62">
        <v>0.03260380752510836</v>
      </c>
      <c r="O12" s="62">
        <f t="shared" si="4"/>
        <v>1.3777000000000001</v>
      </c>
    </row>
    <row r="13" spans="1:15" ht="15">
      <c r="A13" s="37" t="s">
        <v>123</v>
      </c>
      <c r="B13" s="62">
        <v>0.032517964723815254</v>
      </c>
      <c r="C13" s="62">
        <f t="shared" si="0"/>
        <v>1.4225</v>
      </c>
      <c r="E13" s="62">
        <v>0.032517964723815296</v>
      </c>
      <c r="F13" s="63">
        <f t="shared" si="1"/>
        <v>1.4225000000000005</v>
      </c>
      <c r="H13" s="62">
        <v>0.032517964723815324</v>
      </c>
      <c r="I13" s="62">
        <f t="shared" si="2"/>
        <v>1.4225000000000003</v>
      </c>
      <c r="K13" s="62">
        <v>0.032517964723815254</v>
      </c>
      <c r="L13" s="62">
        <f t="shared" si="3"/>
        <v>1.4225</v>
      </c>
      <c r="N13" s="62">
        <v>0.032517964723815275</v>
      </c>
      <c r="O13" s="62">
        <f t="shared" si="4"/>
        <v>1.4225000000000005</v>
      </c>
    </row>
    <row r="14" spans="1:15" ht="15">
      <c r="A14" s="37" t="s">
        <v>124</v>
      </c>
      <c r="B14" s="62">
        <v>0.032548330404217986</v>
      </c>
      <c r="C14" s="62">
        <f t="shared" si="0"/>
        <v>1.4688</v>
      </c>
      <c r="E14" s="62">
        <v>0.03254833040421801</v>
      </c>
      <c r="F14" s="63">
        <f t="shared" si="1"/>
        <v>1.4688000000000008</v>
      </c>
      <c r="H14" s="62">
        <v>0.03254833040421795</v>
      </c>
      <c r="I14" s="62">
        <f t="shared" si="2"/>
        <v>1.4688000000000003</v>
      </c>
      <c r="K14" s="62">
        <v>0.03254833040421802</v>
      </c>
      <c r="L14" s="62">
        <f t="shared" si="3"/>
        <v>1.4688000000000003</v>
      </c>
      <c r="N14" s="62">
        <v>0.032548330404218034</v>
      </c>
      <c r="O14" s="62">
        <f t="shared" si="4"/>
        <v>1.4688000000000008</v>
      </c>
    </row>
    <row r="15" spans="1:15" ht="15">
      <c r="A15" s="37" t="s">
        <v>125</v>
      </c>
      <c r="B15" s="62">
        <v>0.032543572984749386</v>
      </c>
      <c r="C15" s="62">
        <f t="shared" si="0"/>
        <v>1.5166</v>
      </c>
      <c r="E15" s="62">
        <v>0.032543572984749386</v>
      </c>
      <c r="F15" s="63">
        <f t="shared" si="1"/>
        <v>1.5166000000000006</v>
      </c>
      <c r="H15" s="62">
        <v>0.03254357298474938</v>
      </c>
      <c r="I15" s="62">
        <f t="shared" si="2"/>
        <v>1.5166000000000002</v>
      </c>
      <c r="K15" s="62">
        <v>0.03254357298474933</v>
      </c>
      <c r="L15" s="62">
        <f t="shared" si="3"/>
        <v>1.5166000000000002</v>
      </c>
      <c r="N15" s="62">
        <v>0.032543572984749254</v>
      </c>
      <c r="O15" s="62">
        <f t="shared" si="4"/>
        <v>1.5166000000000004</v>
      </c>
    </row>
    <row r="16" spans="1:15" ht="15">
      <c r="A16" s="37" t="s">
        <v>126</v>
      </c>
      <c r="B16" s="62">
        <v>0.03257286034550967</v>
      </c>
      <c r="C16" s="62">
        <f t="shared" si="0"/>
        <v>1.5659999999999998</v>
      </c>
      <c r="E16" s="62">
        <v>0.03257286034550969</v>
      </c>
      <c r="F16" s="63">
        <f t="shared" si="1"/>
        <v>1.5660000000000007</v>
      </c>
      <c r="H16" s="62">
        <v>0.032572860345509685</v>
      </c>
      <c r="I16" s="62">
        <f t="shared" si="2"/>
        <v>1.566</v>
      </c>
      <c r="K16" s="62">
        <v>0.032572860345509685</v>
      </c>
      <c r="L16" s="62">
        <f t="shared" si="3"/>
        <v>1.566</v>
      </c>
      <c r="N16" s="62">
        <v>0.032572860345509755</v>
      </c>
      <c r="O16" s="62">
        <f t="shared" si="4"/>
        <v>1.5660000000000005</v>
      </c>
    </row>
    <row r="17" spans="1:15" ht="15">
      <c r="A17" s="37" t="s">
        <v>127</v>
      </c>
      <c r="B17" s="62">
        <v>0.032567049808429144</v>
      </c>
      <c r="C17" s="62">
        <f t="shared" si="0"/>
        <v>1.6169999999999998</v>
      </c>
      <c r="E17" s="62">
        <v>0.03256704980842905</v>
      </c>
      <c r="F17" s="63">
        <f t="shared" si="1"/>
        <v>1.6170000000000007</v>
      </c>
      <c r="H17" s="62">
        <v>0.03256704980842906</v>
      </c>
      <c r="I17" s="62">
        <f t="shared" si="2"/>
        <v>1.617</v>
      </c>
      <c r="K17" s="62">
        <v>0.03256704980842911</v>
      </c>
      <c r="L17" s="62">
        <f t="shared" si="3"/>
        <v>1.617</v>
      </c>
      <c r="N17" s="62">
        <v>0.03256704980842902</v>
      </c>
      <c r="O17" s="62">
        <f t="shared" si="4"/>
        <v>1.6170000000000004</v>
      </c>
    </row>
    <row r="18" spans="1:15" ht="15">
      <c r="A18" s="37" t="s">
        <v>128</v>
      </c>
      <c r="B18" s="62">
        <v>0.032591218305503954</v>
      </c>
      <c r="C18" s="62">
        <f t="shared" si="0"/>
        <v>1.6696999999999997</v>
      </c>
      <c r="E18" s="62">
        <v>0.032591218305503954</v>
      </c>
      <c r="F18" s="63">
        <f t="shared" si="1"/>
        <v>1.6697000000000006</v>
      </c>
      <c r="H18" s="62">
        <v>0.03259121830550406</v>
      </c>
      <c r="I18" s="62">
        <f t="shared" si="2"/>
        <v>1.6697</v>
      </c>
      <c r="K18" s="62">
        <v>0.03259121830550399</v>
      </c>
      <c r="L18" s="62">
        <f t="shared" si="3"/>
        <v>1.6697</v>
      </c>
      <c r="N18" s="62">
        <v>0.03259121830550409</v>
      </c>
      <c r="O18" s="62">
        <f t="shared" si="4"/>
        <v>1.6697000000000006</v>
      </c>
    </row>
    <row r="19" spans="1:15" ht="15">
      <c r="A19" s="37" t="s">
        <v>129</v>
      </c>
      <c r="B19" s="62">
        <v>0.032520812121938185</v>
      </c>
      <c r="C19" s="62">
        <f t="shared" si="0"/>
        <v>1.724</v>
      </c>
      <c r="E19" s="62">
        <v>0.03252081212193819</v>
      </c>
      <c r="F19" s="63">
        <f t="shared" si="1"/>
        <v>1.7240000000000009</v>
      </c>
      <c r="H19" s="62">
        <v>0.03252081212193817</v>
      </c>
      <c r="I19" s="62">
        <f t="shared" si="2"/>
        <v>1.7240000000000002</v>
      </c>
      <c r="K19" s="62">
        <v>0.03252081212193814</v>
      </c>
      <c r="L19" s="62">
        <f t="shared" si="3"/>
        <v>1.724</v>
      </c>
      <c r="N19" s="62">
        <v>0.03252081212193818</v>
      </c>
      <c r="O19" s="62">
        <f t="shared" si="4"/>
        <v>1.7240000000000009</v>
      </c>
    </row>
    <row r="20" spans="1:15" ht="15">
      <c r="A20" s="37" t="s">
        <v>130</v>
      </c>
      <c r="B20" s="62">
        <v>0.03254060324825976</v>
      </c>
      <c r="C20" s="62">
        <f t="shared" si="0"/>
        <v>1.7800999999999998</v>
      </c>
      <c r="E20" s="62">
        <v>0.0325406032482598</v>
      </c>
      <c r="F20" s="63">
        <f t="shared" si="1"/>
        <v>1.780100000000001</v>
      </c>
      <c r="H20" s="62">
        <v>0.032540603248259636</v>
      </c>
      <c r="I20" s="62">
        <f t="shared" si="2"/>
        <v>1.7800999999999998</v>
      </c>
      <c r="K20" s="62">
        <v>0.032540603248259595</v>
      </c>
      <c r="L20" s="62">
        <f t="shared" si="3"/>
        <v>1.7800999999999996</v>
      </c>
      <c r="N20" s="62">
        <v>0.032540603248259505</v>
      </c>
      <c r="O20" s="62">
        <f t="shared" si="4"/>
        <v>1.7801000000000002</v>
      </c>
    </row>
    <row r="21" spans="1:15" ht="15">
      <c r="A21" s="37" t="s">
        <v>131</v>
      </c>
      <c r="B21" s="62">
        <v>0.03258243918880972</v>
      </c>
      <c r="C21" s="62">
        <f t="shared" si="0"/>
        <v>1.8381</v>
      </c>
      <c r="E21" s="62">
        <v>0.0325824391888098</v>
      </c>
      <c r="F21" s="63">
        <f t="shared" si="1"/>
        <v>1.8381000000000012</v>
      </c>
      <c r="H21" s="62">
        <v>0.03258243918880987</v>
      </c>
      <c r="I21" s="62">
        <f t="shared" si="2"/>
        <v>1.8381000000000003</v>
      </c>
      <c r="K21" s="62">
        <v>0.03258243918880988</v>
      </c>
      <c r="L21" s="62">
        <f t="shared" si="3"/>
        <v>1.8381</v>
      </c>
      <c r="N21" s="62">
        <v>0.032582439188809834</v>
      </c>
      <c r="O21" s="62">
        <f t="shared" si="4"/>
        <v>1.8381000000000007</v>
      </c>
    </row>
    <row r="22" spans="1:15" ht="15">
      <c r="A22" s="37" t="s">
        <v>132</v>
      </c>
      <c r="B22" s="62">
        <v>0.03253359447255296</v>
      </c>
      <c r="C22" s="62">
        <f t="shared" si="0"/>
        <v>1.8978999999999997</v>
      </c>
      <c r="E22" s="62">
        <v>0.03253359447255286</v>
      </c>
      <c r="F22" s="63">
        <f t="shared" si="1"/>
        <v>1.8979000000000006</v>
      </c>
      <c r="H22" s="62">
        <v>0.03253359447255292</v>
      </c>
      <c r="I22" s="62">
        <f t="shared" si="2"/>
        <v>1.8979</v>
      </c>
      <c r="K22" s="62">
        <v>0.03253359447255293</v>
      </c>
      <c r="L22" s="62">
        <f t="shared" si="3"/>
        <v>1.8978999999999997</v>
      </c>
      <c r="N22" s="62">
        <v>0.032533594472552954</v>
      </c>
      <c r="O22" s="62">
        <f t="shared" si="4"/>
        <v>1.8979000000000004</v>
      </c>
    </row>
    <row r="23" spans="1:15" ht="15">
      <c r="A23" s="37" t="s">
        <v>133</v>
      </c>
      <c r="B23" s="62">
        <v>0.032562305706306964</v>
      </c>
      <c r="C23" s="62">
        <f t="shared" si="0"/>
        <v>1.9596999999999998</v>
      </c>
      <c r="E23" s="62">
        <v>0.03256230570630695</v>
      </c>
      <c r="F23" s="63">
        <f t="shared" si="1"/>
        <v>1.9597000000000007</v>
      </c>
      <c r="H23" s="62">
        <v>0.03256230570630689</v>
      </c>
      <c r="I23" s="62">
        <f t="shared" si="2"/>
        <v>1.9596999999999998</v>
      </c>
      <c r="K23" s="62">
        <v>0.03256230570630694</v>
      </c>
      <c r="L23" s="62">
        <f t="shared" si="3"/>
        <v>1.9596999999999996</v>
      </c>
      <c r="N23" s="62">
        <v>0.032562305706307054</v>
      </c>
      <c r="O23" s="62">
        <f t="shared" si="4"/>
        <v>1.9597000000000004</v>
      </c>
    </row>
    <row r="24" spans="1:15" ht="15">
      <c r="A24" s="37" t="s">
        <v>134</v>
      </c>
      <c r="B24" s="62">
        <v>0.03255600346991893</v>
      </c>
      <c r="C24" s="62">
        <f t="shared" si="0"/>
        <v>2.0235</v>
      </c>
      <c r="E24" s="62">
        <v>0.03255600346991891</v>
      </c>
      <c r="F24" s="63">
        <f t="shared" si="1"/>
        <v>2.0235000000000007</v>
      </c>
      <c r="H24" s="62">
        <v>0.032556003469918944</v>
      </c>
      <c r="I24" s="62">
        <f t="shared" si="2"/>
        <v>2.0235</v>
      </c>
      <c r="K24" s="62">
        <v>0.032556003469918854</v>
      </c>
      <c r="L24" s="62">
        <f t="shared" si="3"/>
        <v>2.0234999999999994</v>
      </c>
      <c r="N24" s="62">
        <v>0.03255600346991874</v>
      </c>
      <c r="O24" s="62">
        <f t="shared" si="4"/>
        <v>2.0235000000000003</v>
      </c>
    </row>
    <row r="25" spans="1:15" ht="15">
      <c r="A25" s="37" t="s">
        <v>135</v>
      </c>
      <c r="B25" s="62">
        <v>0.032567333827526475</v>
      </c>
      <c r="C25" s="62">
        <f t="shared" si="0"/>
        <v>2.0893999999999995</v>
      </c>
      <c r="E25" s="62">
        <v>0.03256733382752662</v>
      </c>
      <c r="F25" s="63">
        <f t="shared" si="1"/>
        <v>2.089400000000001</v>
      </c>
      <c r="H25" s="62">
        <v>0.032567333827526544</v>
      </c>
      <c r="I25" s="62">
        <f t="shared" si="2"/>
        <v>2.0894</v>
      </c>
      <c r="K25" s="62">
        <v>0.03256733382752664</v>
      </c>
      <c r="L25" s="62">
        <f t="shared" si="3"/>
        <v>2.0893999999999995</v>
      </c>
      <c r="N25" s="62">
        <v>0.03256733382752667</v>
      </c>
      <c r="O25" s="62">
        <f t="shared" si="4"/>
        <v>2.0894000000000004</v>
      </c>
    </row>
    <row r="26" spans="1:15" ht="15">
      <c r="A26" s="37" t="s">
        <v>136</v>
      </c>
      <c r="B26" s="62">
        <v>0.03254522829520447</v>
      </c>
      <c r="C26" s="62">
        <f t="shared" si="0"/>
        <v>2.1573999999999995</v>
      </c>
      <c r="E26" s="62">
        <v>0.03254522829520443</v>
      </c>
      <c r="F26" s="63">
        <f t="shared" si="1"/>
        <v>2.157400000000001</v>
      </c>
      <c r="H26" s="62">
        <v>0.03254522829520443</v>
      </c>
      <c r="I26" s="62">
        <f t="shared" si="2"/>
        <v>2.1574</v>
      </c>
      <c r="K26" s="62">
        <v>0.03254522829520436</v>
      </c>
      <c r="L26" s="62">
        <f t="shared" si="3"/>
        <v>2.1573999999999995</v>
      </c>
      <c r="N26" s="62">
        <v>0.03254522829520437</v>
      </c>
      <c r="O26" s="62">
        <f t="shared" si="4"/>
        <v>2.1574000000000004</v>
      </c>
    </row>
    <row r="27" spans="1:15" ht="15">
      <c r="A27" s="37" t="s">
        <v>137</v>
      </c>
      <c r="B27" s="62">
        <v>0.032585519606934246</v>
      </c>
      <c r="C27" s="62">
        <f t="shared" si="0"/>
        <v>2.2276999999999996</v>
      </c>
      <c r="E27" s="62">
        <v>0.03258551960693426</v>
      </c>
      <c r="F27" s="63">
        <f t="shared" si="1"/>
        <v>2.227700000000001</v>
      </c>
      <c r="H27" s="62">
        <v>0.032585519606934295</v>
      </c>
      <c r="I27" s="62">
        <f t="shared" si="2"/>
        <v>2.2277</v>
      </c>
      <c r="K27" s="62">
        <v>0.03258551960693432</v>
      </c>
      <c r="L27" s="62">
        <f t="shared" si="3"/>
        <v>2.2276999999999996</v>
      </c>
      <c r="N27" s="62">
        <v>0.03258551960693438</v>
      </c>
      <c r="O27" s="62">
        <f t="shared" si="4"/>
        <v>2.2277000000000005</v>
      </c>
    </row>
    <row r="28" spans="1:15" ht="15">
      <c r="A28" s="37" t="s">
        <v>138</v>
      </c>
      <c r="B28" s="62">
        <v>0.03254477712438834</v>
      </c>
      <c r="C28" s="62">
        <f t="shared" si="0"/>
        <v>2.3001999999999994</v>
      </c>
      <c r="E28" s="62">
        <v>0.03254477712438834</v>
      </c>
      <c r="F28" s="63">
        <f t="shared" si="1"/>
        <v>2.3002000000000007</v>
      </c>
      <c r="H28" s="62">
        <v>0.03254477712438842</v>
      </c>
      <c r="I28" s="62">
        <f t="shared" si="2"/>
        <v>2.3002000000000002</v>
      </c>
      <c r="K28" s="62">
        <v>0.03254477712438842</v>
      </c>
      <c r="L28" s="62">
        <f t="shared" si="3"/>
        <v>2.3002</v>
      </c>
      <c r="N28" s="62">
        <v>0.03254477712438835</v>
      </c>
      <c r="O28" s="62">
        <f t="shared" si="4"/>
        <v>2.3002000000000002</v>
      </c>
    </row>
    <row r="29" spans="1:15" ht="15">
      <c r="A29" s="37" t="s">
        <v>139</v>
      </c>
      <c r="B29" s="62">
        <v>0.03256238587948889</v>
      </c>
      <c r="C29" s="62">
        <f t="shared" si="0"/>
        <v>2.3750999999999998</v>
      </c>
      <c r="E29" s="62">
        <v>0.032562385879488766</v>
      </c>
      <c r="F29" s="63">
        <f t="shared" si="1"/>
        <v>2.3751000000000007</v>
      </c>
      <c r="H29" s="62">
        <v>0.032562385879488676</v>
      </c>
      <c r="I29" s="62">
        <f t="shared" si="2"/>
        <v>2.3751</v>
      </c>
      <c r="K29" s="62">
        <v>0.03256238587948874</v>
      </c>
      <c r="L29" s="62">
        <f t="shared" si="3"/>
        <v>2.3750999999999998</v>
      </c>
      <c r="N29" s="62">
        <v>0.03256238587948875</v>
      </c>
      <c r="O29" s="62">
        <f t="shared" si="4"/>
        <v>2.3751</v>
      </c>
    </row>
    <row r="30" spans="1:15" ht="15">
      <c r="A30" s="37" t="s">
        <v>140</v>
      </c>
      <c r="B30" s="62">
        <v>0.0305</v>
      </c>
      <c r="C30" s="62">
        <f t="shared" si="0"/>
        <v>2.44754055</v>
      </c>
      <c r="E30" s="62">
        <v>0.0285</v>
      </c>
      <c r="F30" s="63">
        <f t="shared" si="1"/>
        <v>2.4427903500000006</v>
      </c>
      <c r="H30" s="62">
        <v>0.027</v>
      </c>
      <c r="I30" s="62">
        <f t="shared" si="2"/>
        <v>2.4392277</v>
      </c>
      <c r="K30" s="62">
        <v>0.0255</v>
      </c>
      <c r="L30" s="62">
        <f t="shared" si="3"/>
        <v>2.43566505</v>
      </c>
      <c r="N30" s="62">
        <v>0.025</v>
      </c>
      <c r="O30" s="62">
        <f t="shared" si="4"/>
        <v>2.4344775000000003</v>
      </c>
    </row>
    <row r="31" spans="1:15" ht="15">
      <c r="A31" s="37" t="s">
        <v>141</v>
      </c>
      <c r="B31" s="62">
        <v>0.0305</v>
      </c>
      <c r="C31" s="62">
        <f t="shared" si="0"/>
        <v>2.5221905367749997</v>
      </c>
      <c r="E31" s="62">
        <v>0.0285</v>
      </c>
      <c r="F31" s="63">
        <f t="shared" si="1"/>
        <v>2.512409874975001</v>
      </c>
      <c r="H31" s="62">
        <v>0.027</v>
      </c>
      <c r="I31" s="62">
        <f t="shared" si="2"/>
        <v>2.5050868479</v>
      </c>
      <c r="K31" s="62">
        <v>0.0255</v>
      </c>
      <c r="L31" s="62">
        <f t="shared" si="3"/>
        <v>2.497774508775</v>
      </c>
      <c r="N31" s="62">
        <v>0.025</v>
      </c>
      <c r="O31" s="62">
        <f t="shared" si="4"/>
        <v>2.4953394375</v>
      </c>
    </row>
    <row r="32" spans="1:15" ht="15">
      <c r="A32" s="37" t="s">
        <v>142</v>
      </c>
      <c r="B32" s="62">
        <v>0.0305</v>
      </c>
      <c r="C32" s="62">
        <f t="shared" si="0"/>
        <v>2.5991173481466374</v>
      </c>
      <c r="E32" s="62">
        <v>0.0285</v>
      </c>
      <c r="F32" s="63">
        <f t="shared" si="1"/>
        <v>2.5840135564117883</v>
      </c>
      <c r="H32" s="62">
        <v>0.027</v>
      </c>
      <c r="I32" s="62">
        <f t="shared" si="2"/>
        <v>2.5727241927933</v>
      </c>
      <c r="K32" s="62">
        <v>0.0255</v>
      </c>
      <c r="L32" s="62">
        <f t="shared" si="3"/>
        <v>2.5614677587487624</v>
      </c>
      <c r="N32" s="62">
        <v>0.025</v>
      </c>
      <c r="O32" s="62">
        <f t="shared" si="4"/>
        <v>2.5577229234375003</v>
      </c>
    </row>
    <row r="33" spans="1:15" ht="15">
      <c r="A33" s="37" t="s">
        <v>143</v>
      </c>
      <c r="B33" s="62">
        <v>0.0305</v>
      </c>
      <c r="C33" s="62">
        <f t="shared" si="0"/>
        <v>2.67839042726511</v>
      </c>
      <c r="E33" s="62">
        <v>0.0285</v>
      </c>
      <c r="F33" s="63">
        <f t="shared" si="1"/>
        <v>2.657657942769524</v>
      </c>
      <c r="H33" s="62">
        <v>0.027</v>
      </c>
      <c r="I33" s="62">
        <f t="shared" si="2"/>
        <v>2.642187745998719</v>
      </c>
      <c r="K33" s="62">
        <v>0.0255</v>
      </c>
      <c r="L33" s="62">
        <f t="shared" si="3"/>
        <v>2.6267851865968557</v>
      </c>
      <c r="N33" s="62">
        <v>0.025</v>
      </c>
      <c r="O33" s="62">
        <f t="shared" si="4"/>
        <v>2.6216659965234377</v>
      </c>
    </row>
    <row r="34" spans="1:15" ht="15">
      <c r="A34" s="37" t="s">
        <v>144</v>
      </c>
      <c r="B34" s="62">
        <v>0.0305</v>
      </c>
      <c r="C34" s="62">
        <f t="shared" si="0"/>
        <v>2.7600813352966957</v>
      </c>
      <c r="E34" s="62">
        <v>0.0285</v>
      </c>
      <c r="F34" s="63">
        <f t="shared" si="1"/>
        <v>2.7334011941384557</v>
      </c>
      <c r="H34" s="62">
        <v>0.027</v>
      </c>
      <c r="I34" s="62">
        <f t="shared" si="2"/>
        <v>2.7135268151406846</v>
      </c>
      <c r="K34" s="62">
        <v>0.0255</v>
      </c>
      <c r="L34" s="62">
        <f t="shared" si="3"/>
        <v>2.6937682088550754</v>
      </c>
      <c r="N34" s="62">
        <v>0.025</v>
      </c>
      <c r="O34" s="62">
        <f t="shared" si="4"/>
        <v>2.6872076464365238</v>
      </c>
    </row>
    <row r="35" spans="1:15" ht="15">
      <c r="A35" s="37" t="s">
        <v>145</v>
      </c>
      <c r="B35" s="62">
        <v>0.0305</v>
      </c>
      <c r="C35" s="62">
        <f t="shared" si="0"/>
        <v>2.844263816023245</v>
      </c>
      <c r="E35" s="62">
        <v>0.0285</v>
      </c>
      <c r="F35" s="63">
        <f t="shared" si="1"/>
        <v>2.8113031281714016</v>
      </c>
      <c r="H35" s="62">
        <v>0.027</v>
      </c>
      <c r="I35" s="62">
        <f t="shared" si="2"/>
        <v>2.786792039149483</v>
      </c>
      <c r="K35" s="62">
        <v>0.0255</v>
      </c>
      <c r="L35" s="62">
        <f t="shared" si="3"/>
        <v>2.7624592981808798</v>
      </c>
      <c r="N35" s="62">
        <v>0.025</v>
      </c>
      <c r="O35" s="62">
        <f t="shared" si="4"/>
        <v>2.7543878375974367</v>
      </c>
    </row>
    <row r="36" spans="1:15" ht="15">
      <c r="A36" s="37" t="s">
        <v>146</v>
      </c>
      <c r="B36" s="62">
        <v>0.0305</v>
      </c>
      <c r="C36" s="62">
        <f t="shared" si="0"/>
        <v>2.9310138624119544</v>
      </c>
      <c r="E36" s="62">
        <v>0.0285</v>
      </c>
      <c r="F36" s="63">
        <f t="shared" si="1"/>
        <v>2.8914252673242866</v>
      </c>
      <c r="H36" s="62">
        <v>0.027</v>
      </c>
      <c r="I36" s="62">
        <f t="shared" si="2"/>
        <v>2.862035424206519</v>
      </c>
      <c r="K36" s="62">
        <v>0.0255</v>
      </c>
      <c r="L36" s="62">
        <f t="shared" si="3"/>
        <v>2.832902010284492</v>
      </c>
      <c r="N36" s="62">
        <v>0.025</v>
      </c>
      <c r="O36" s="62">
        <f t="shared" si="4"/>
        <v>2.823247533537373</v>
      </c>
    </row>
    <row r="37" spans="1:15" ht="15">
      <c r="A37" s="37" t="s">
        <v>147</v>
      </c>
      <c r="B37" s="62">
        <v>0.0305</v>
      </c>
      <c r="C37" s="62">
        <f t="shared" si="0"/>
        <v>3.020409785215519</v>
      </c>
      <c r="E37" s="62">
        <v>0.0285</v>
      </c>
      <c r="F37" s="63">
        <f t="shared" si="1"/>
        <v>2.973830887443029</v>
      </c>
      <c r="H37" s="62">
        <v>0.027</v>
      </c>
      <c r="I37" s="62">
        <f t="shared" si="2"/>
        <v>2.939310380660095</v>
      </c>
      <c r="K37" s="62">
        <v>0.0255</v>
      </c>
      <c r="L37" s="62">
        <f t="shared" si="3"/>
        <v>2.9051410115467466</v>
      </c>
      <c r="N37" s="62">
        <v>0.025</v>
      </c>
      <c r="O37" s="62">
        <f t="shared" si="4"/>
        <v>2.893828721875807</v>
      </c>
    </row>
    <row r="38" spans="1:15" ht="15">
      <c r="A38" s="37" t="s">
        <v>148</v>
      </c>
      <c r="B38" s="62">
        <v>0.0305</v>
      </c>
      <c r="C38" s="62">
        <f t="shared" si="0"/>
        <v>3.1125322836645926</v>
      </c>
      <c r="E38" s="62">
        <v>0.0285</v>
      </c>
      <c r="F38" s="63">
        <f t="shared" si="1"/>
        <v>3.058585067735155</v>
      </c>
      <c r="H38" s="62">
        <v>0.027</v>
      </c>
      <c r="I38" s="62">
        <f t="shared" si="2"/>
        <v>3.0186717609379174</v>
      </c>
      <c r="K38" s="62">
        <v>0.0255</v>
      </c>
      <c r="L38" s="62">
        <f t="shared" si="3"/>
        <v>2.979222107341189</v>
      </c>
      <c r="N38" s="62">
        <v>0.025</v>
      </c>
      <c r="O38" s="62">
        <f t="shared" si="4"/>
        <v>2.9661744399227024</v>
      </c>
    </row>
    <row r="39" spans="1:15" ht="15">
      <c r="A39" s="37" t="s">
        <v>149</v>
      </c>
      <c r="B39" s="62">
        <v>0.0305</v>
      </c>
      <c r="C39" s="62">
        <f t="shared" si="0"/>
        <v>3.2074645183163626</v>
      </c>
      <c r="E39" s="62">
        <v>0.0285</v>
      </c>
      <c r="F39" s="63">
        <f t="shared" si="1"/>
        <v>3.145754742165607</v>
      </c>
      <c r="H39" s="62">
        <v>0.027</v>
      </c>
      <c r="I39" s="62">
        <f t="shared" si="2"/>
        <v>3.1001758984832413</v>
      </c>
      <c r="K39" s="62">
        <v>0.0255</v>
      </c>
      <c r="L39" s="62">
        <f t="shared" si="3"/>
        <v>3.055192271078389</v>
      </c>
      <c r="N39" s="62">
        <v>0.025</v>
      </c>
      <c r="O39" s="62">
        <f t="shared" si="4"/>
        <v>3.04032880092077</v>
      </c>
    </row>
    <row r="40" spans="1:15" ht="15">
      <c r="A40" s="37" t="s">
        <v>150</v>
      </c>
      <c r="B40" s="62">
        <v>0.0305</v>
      </c>
      <c r="C40" s="62">
        <f t="shared" si="0"/>
        <v>3.3052921861250115</v>
      </c>
      <c r="E40" s="62">
        <v>0.0285</v>
      </c>
      <c r="F40" s="63">
        <f t="shared" si="1"/>
        <v>3.2354087523173267</v>
      </c>
      <c r="H40" s="62">
        <v>0.027</v>
      </c>
      <c r="I40" s="62">
        <f t="shared" si="2"/>
        <v>3.183880647742289</v>
      </c>
      <c r="K40" s="62">
        <v>0.0255</v>
      </c>
      <c r="L40" s="62">
        <f t="shared" si="3"/>
        <v>3.133099673990888</v>
      </c>
      <c r="N40" s="62">
        <v>0.025</v>
      </c>
      <c r="O40" s="62">
        <f t="shared" si="4"/>
        <v>3.116337020943789</v>
      </c>
    </row>
    <row r="41" spans="1:15" ht="15">
      <c r="A41" s="37" t="s">
        <v>151</v>
      </c>
      <c r="B41" s="62">
        <v>0.0305</v>
      </c>
      <c r="C41" s="62">
        <f t="shared" si="0"/>
        <v>3.4061035978018244</v>
      </c>
      <c r="E41" s="62">
        <v>0.0285</v>
      </c>
      <c r="F41" s="63">
        <f t="shared" si="1"/>
        <v>3.3276179017583707</v>
      </c>
      <c r="H41" s="62">
        <v>0.027</v>
      </c>
      <c r="I41" s="62">
        <f t="shared" si="2"/>
        <v>3.2698454252313307</v>
      </c>
      <c r="K41" s="62">
        <v>0.0255</v>
      </c>
      <c r="L41" s="62">
        <f t="shared" si="3"/>
        <v>3.212993715677656</v>
      </c>
      <c r="N41" s="62">
        <v>0.025</v>
      </c>
      <c r="O41" s="62">
        <f t="shared" si="4"/>
        <v>3.194245446467384</v>
      </c>
    </row>
    <row r="42" spans="1:15" ht="15">
      <c r="A42" s="37" t="s">
        <v>152</v>
      </c>
      <c r="B42" s="62">
        <v>0.0305</v>
      </c>
      <c r="C42" s="62">
        <f t="shared" si="0"/>
        <v>3.50998975753478</v>
      </c>
      <c r="E42" s="62">
        <v>0.0285</v>
      </c>
      <c r="F42" s="63">
        <f t="shared" si="1"/>
        <v>3.4224550119584842</v>
      </c>
      <c r="H42" s="62">
        <v>0.027</v>
      </c>
      <c r="I42" s="62">
        <f t="shared" si="2"/>
        <v>3.3581312517125768</v>
      </c>
      <c r="K42" s="62">
        <v>0.0255</v>
      </c>
      <c r="L42" s="62">
        <f t="shared" si="3"/>
        <v>3.294925055427436</v>
      </c>
      <c r="N42" s="62">
        <v>0.025</v>
      </c>
      <c r="O42" s="62">
        <f t="shared" si="4"/>
        <v>3.2741015826290685</v>
      </c>
    </row>
    <row r="43" spans="1:15" ht="15">
      <c r="A43" s="37" t="s">
        <v>153</v>
      </c>
      <c r="B43" s="62">
        <v>0.0305</v>
      </c>
      <c r="C43" s="62">
        <f t="shared" si="0"/>
        <v>3.6170444451395904</v>
      </c>
      <c r="E43" s="62">
        <v>0.0285</v>
      </c>
      <c r="F43" s="63">
        <f t="shared" si="1"/>
        <v>3.519994979799301</v>
      </c>
      <c r="H43" s="62">
        <v>0.027</v>
      </c>
      <c r="I43" s="62">
        <f t="shared" si="2"/>
        <v>3.4488007955088165</v>
      </c>
      <c r="K43" s="62">
        <v>0.0255</v>
      </c>
      <c r="L43" s="62">
        <f t="shared" si="3"/>
        <v>3.3789456443408357</v>
      </c>
      <c r="N43" s="62">
        <v>0.025</v>
      </c>
      <c r="O43" s="62">
        <f t="shared" si="4"/>
        <v>3.3559541221947953</v>
      </c>
    </row>
    <row r="44" spans="1:15" ht="15">
      <c r="A44" s="37" t="s">
        <v>154</v>
      </c>
      <c r="B44" s="62">
        <v>0.0305</v>
      </c>
      <c r="C44" s="62">
        <f t="shared" si="0"/>
        <v>3.727364300716348</v>
      </c>
      <c r="E44" s="62">
        <v>0.0285</v>
      </c>
      <c r="F44" s="63">
        <f t="shared" si="1"/>
        <v>3.620314836723581</v>
      </c>
      <c r="H44" s="62">
        <v>0.027</v>
      </c>
      <c r="I44" s="62">
        <f t="shared" si="2"/>
        <v>3.5419184169875546</v>
      </c>
      <c r="K44" s="62">
        <v>0.0255</v>
      </c>
      <c r="L44" s="62">
        <f t="shared" si="3"/>
        <v>3.4651087582715268</v>
      </c>
      <c r="N44" s="62">
        <v>0.025</v>
      </c>
      <c r="O44" s="62">
        <f t="shared" si="4"/>
        <v>3.439852975249665</v>
      </c>
    </row>
    <row r="45" spans="1:15" ht="15">
      <c r="A45" s="37" t="s">
        <v>155</v>
      </c>
      <c r="B45" s="62">
        <v>0.0305</v>
      </c>
      <c r="C45" s="62">
        <f t="shared" si="0"/>
        <v>3.8410489118881967</v>
      </c>
      <c r="E45" s="62">
        <v>0.0285</v>
      </c>
      <c r="F45" s="63">
        <f t="shared" si="1"/>
        <v>3.7234938095702033</v>
      </c>
      <c r="H45" s="62">
        <v>0.027</v>
      </c>
      <c r="I45" s="62">
        <f t="shared" si="2"/>
        <v>3.6375502142462186</v>
      </c>
      <c r="K45" s="62">
        <v>0.0255</v>
      </c>
      <c r="L45" s="62">
        <f t="shared" si="3"/>
        <v>3.5534690316074506</v>
      </c>
      <c r="N45" s="62">
        <v>0.025</v>
      </c>
      <c r="O45" s="62">
        <f t="shared" si="4"/>
        <v>3.5258492996309068</v>
      </c>
    </row>
    <row r="46" spans="1:15" ht="15">
      <c r="A46" s="37" t="s">
        <v>156</v>
      </c>
      <c r="B46" s="62">
        <v>0.0305</v>
      </c>
      <c r="C46" s="62">
        <f t="shared" si="0"/>
        <v>3.958200903700787</v>
      </c>
      <c r="E46" s="62">
        <v>0.0285</v>
      </c>
      <c r="F46" s="63">
        <f t="shared" si="1"/>
        <v>3.829613383142954</v>
      </c>
      <c r="H46" s="62">
        <v>0.027</v>
      </c>
      <c r="I46" s="62">
        <f t="shared" si="2"/>
        <v>3.7357640700308665</v>
      </c>
      <c r="K46" s="62">
        <v>0.0255</v>
      </c>
      <c r="L46" s="62">
        <f t="shared" si="3"/>
        <v>3.6440824919134407</v>
      </c>
      <c r="N46" s="62">
        <v>0.025</v>
      </c>
      <c r="O46" s="62">
        <f t="shared" si="4"/>
        <v>3.6139955321216792</v>
      </c>
    </row>
    <row r="47" spans="1:15" ht="15">
      <c r="A47" s="37" t="s">
        <v>157</v>
      </c>
      <c r="B47" s="62">
        <v>0.0305</v>
      </c>
      <c r="C47" s="62">
        <f t="shared" si="0"/>
        <v>4.078926031263661</v>
      </c>
      <c r="E47" s="62">
        <v>0.0285</v>
      </c>
      <c r="F47" s="63">
        <f t="shared" si="1"/>
        <v>3.938757364562528</v>
      </c>
      <c r="H47" s="62">
        <v>0.027</v>
      </c>
      <c r="I47" s="62">
        <f t="shared" si="2"/>
        <v>3.8366296999217</v>
      </c>
      <c r="K47" s="62">
        <v>0.0255</v>
      </c>
      <c r="L47" s="62">
        <f t="shared" si="3"/>
        <v>3.7370065954572333</v>
      </c>
      <c r="N47" s="62">
        <v>0.025</v>
      </c>
      <c r="O47" s="62">
        <f t="shared" si="4"/>
        <v>3.7043454204247213</v>
      </c>
    </row>
    <row r="48" spans="1:15" ht="15">
      <c r="A48" s="37" t="s">
        <v>158</v>
      </c>
      <c r="B48" s="62">
        <v>0.0305</v>
      </c>
      <c r="C48" s="62">
        <f t="shared" si="0"/>
        <v>4.203333275217203</v>
      </c>
      <c r="E48" s="62">
        <v>0.0285</v>
      </c>
      <c r="F48" s="63">
        <f t="shared" si="1"/>
        <v>4.05101194945256</v>
      </c>
      <c r="H48" s="62">
        <v>0.027</v>
      </c>
      <c r="I48" s="62">
        <f t="shared" si="2"/>
        <v>3.940218701819586</v>
      </c>
      <c r="K48" s="62">
        <v>0.0255</v>
      </c>
      <c r="L48" s="62">
        <f t="shared" si="3"/>
        <v>3.8323002636413928</v>
      </c>
      <c r="N48" s="62">
        <v>0.025</v>
      </c>
      <c r="O48" s="62">
        <f t="shared" si="4"/>
        <v>3.7969540559353394</v>
      </c>
    </row>
    <row r="49" spans="1:15" ht="15">
      <c r="A49" s="37" t="s">
        <v>159</v>
      </c>
      <c r="B49" s="62">
        <v>0.0305</v>
      </c>
      <c r="C49" s="62">
        <f t="shared" si="0"/>
        <v>4.331534940111327</v>
      </c>
      <c r="E49" s="62">
        <v>0.0285</v>
      </c>
      <c r="F49" s="63">
        <f t="shared" si="1"/>
        <v>4.166465790011958</v>
      </c>
      <c r="H49" s="62">
        <v>0.027</v>
      </c>
      <c r="I49" s="62">
        <f t="shared" si="2"/>
        <v>4.046604606768715</v>
      </c>
      <c r="K49" s="62">
        <v>0.0255</v>
      </c>
      <c r="L49" s="62">
        <f t="shared" si="3"/>
        <v>3.930023920364248</v>
      </c>
      <c r="N49" s="62">
        <v>0.025</v>
      </c>
      <c r="O49" s="62">
        <f t="shared" si="4"/>
        <v>3.891877907333723</v>
      </c>
    </row>
    <row r="50" spans="1:15" ht="15">
      <c r="A50" s="37" t="s">
        <v>160</v>
      </c>
      <c r="B50" s="62">
        <v>0.0305</v>
      </c>
      <c r="C50" s="62">
        <f t="shared" si="0"/>
        <v>4.463646755784723</v>
      </c>
      <c r="E50" s="62">
        <v>0.0285</v>
      </c>
      <c r="F50" s="63">
        <f t="shared" si="1"/>
        <v>4.285210065027298</v>
      </c>
      <c r="H50" s="62">
        <v>0.027</v>
      </c>
      <c r="I50" s="62">
        <f t="shared" si="2"/>
        <v>4.15586293115147</v>
      </c>
      <c r="K50" s="62">
        <v>0.0255</v>
      </c>
      <c r="L50" s="62">
        <f t="shared" si="3"/>
        <v>4.030239530333536</v>
      </c>
      <c r="N50" s="62">
        <v>0.025</v>
      </c>
      <c r="O50" s="62">
        <f t="shared" si="4"/>
        <v>3.989174855017066</v>
      </c>
    </row>
    <row r="51" spans="1:15" ht="15">
      <c r="A51" s="37" t="s">
        <v>161</v>
      </c>
      <c r="B51" s="62">
        <v>0.0305</v>
      </c>
      <c r="C51" s="62">
        <f t="shared" si="0"/>
        <v>4.5997879818361564</v>
      </c>
      <c r="E51" s="62">
        <v>0.0285</v>
      </c>
      <c r="F51" s="63">
        <f t="shared" si="1"/>
        <v>4.407338551880576</v>
      </c>
      <c r="H51" s="62">
        <v>0.027</v>
      </c>
      <c r="I51" s="62">
        <f t="shared" si="2"/>
        <v>4.268071230292559</v>
      </c>
      <c r="K51" s="62">
        <v>0.0255</v>
      </c>
      <c r="L51" s="62">
        <f t="shared" si="3"/>
        <v>4.1330106383570415</v>
      </c>
      <c r="N51" s="62">
        <v>0.025</v>
      </c>
      <c r="O51" s="62">
        <f t="shared" si="4"/>
        <v>4.088904226392493</v>
      </c>
    </row>
    <row r="52" spans="1:15" ht="15">
      <c r="A52" s="37" t="s">
        <v>162</v>
      </c>
      <c r="B52" s="62">
        <v>0.0305</v>
      </c>
      <c r="C52" s="62">
        <f t="shared" si="0"/>
        <v>4.740081515282159</v>
      </c>
      <c r="E52" s="62">
        <v>0.0285</v>
      </c>
      <c r="F52" s="63">
        <f t="shared" si="1"/>
        <v>4.5329477006091725</v>
      </c>
      <c r="H52" s="62">
        <v>0.027</v>
      </c>
      <c r="I52" s="62">
        <f t="shared" si="2"/>
        <v>4.383309153510458</v>
      </c>
      <c r="K52" s="62">
        <v>0.0255</v>
      </c>
      <c r="L52" s="62">
        <f t="shared" si="3"/>
        <v>4.238402409635146</v>
      </c>
      <c r="N52" s="62">
        <v>0.025</v>
      </c>
      <c r="O52" s="62">
        <f t="shared" si="4"/>
        <v>4.191126832052305</v>
      </c>
    </row>
    <row r="53" spans="1:15" ht="15">
      <c r="A53" s="37" t="s">
        <v>163</v>
      </c>
      <c r="B53" s="62">
        <v>0.0305</v>
      </c>
      <c r="C53" s="62">
        <f t="shared" si="0"/>
        <v>4.884654001498265</v>
      </c>
      <c r="E53" s="62">
        <v>0.0285</v>
      </c>
      <c r="F53" s="63">
        <f t="shared" si="1"/>
        <v>4.662136710076534</v>
      </c>
      <c r="H53" s="62">
        <v>0.027</v>
      </c>
      <c r="I53" s="62">
        <f t="shared" si="2"/>
        <v>4.501658500655241</v>
      </c>
      <c r="K53" s="62">
        <v>0.0255</v>
      </c>
      <c r="L53" s="62">
        <f t="shared" si="3"/>
        <v>4.346481671080842</v>
      </c>
      <c r="N53" s="62">
        <v>0.025</v>
      </c>
      <c r="O53" s="62">
        <f t="shared" si="4"/>
        <v>4.295905002853613</v>
      </c>
    </row>
    <row r="54" spans="1:15" ht="15">
      <c r="A54" s="37" t="s">
        <v>164</v>
      </c>
      <c r="B54" s="62">
        <v>0.0305</v>
      </c>
      <c r="C54" s="62">
        <f t="shared" si="0"/>
        <v>5.033635948543962</v>
      </c>
      <c r="E54" s="62">
        <v>0.0285</v>
      </c>
      <c r="F54" s="63">
        <f t="shared" si="1"/>
        <v>4.795007606313715</v>
      </c>
      <c r="H54" s="62">
        <v>0.027</v>
      </c>
      <c r="I54" s="62">
        <f t="shared" si="2"/>
        <v>4.623203280172932</v>
      </c>
      <c r="K54" s="62">
        <v>0.0255</v>
      </c>
      <c r="L54" s="62">
        <f t="shared" si="3"/>
        <v>4.457316953693404</v>
      </c>
      <c r="N54" s="62">
        <v>0.025</v>
      </c>
      <c r="O54" s="62">
        <f t="shared" si="4"/>
        <v>4.403302627924953</v>
      </c>
    </row>
    <row r="55" spans="1:15" ht="15">
      <c r="A55" s="37" t="s">
        <v>165</v>
      </c>
      <c r="B55" s="62">
        <v>0.0305</v>
      </c>
      <c r="C55" s="62">
        <f t="shared" si="0"/>
        <v>5.187161844974553</v>
      </c>
      <c r="E55" s="62">
        <v>0.0285</v>
      </c>
      <c r="F55" s="63">
        <f t="shared" si="1"/>
        <v>4.931665323093656</v>
      </c>
      <c r="H55" s="62">
        <v>0.027</v>
      </c>
      <c r="I55" s="62">
        <f t="shared" si="2"/>
        <v>4.748029768737601</v>
      </c>
      <c r="K55" s="62">
        <v>0.0255</v>
      </c>
      <c r="L55" s="62">
        <f t="shared" si="3"/>
        <v>4.570978536012586</v>
      </c>
      <c r="N55" s="62">
        <v>0.025</v>
      </c>
      <c r="O55" s="62">
        <f t="shared" si="4"/>
        <v>4.513385193623077</v>
      </c>
    </row>
    <row r="56" spans="1:15" ht="15">
      <c r="A56" s="37" t="s">
        <v>166</v>
      </c>
      <c r="B56" s="62">
        <v>0.0305</v>
      </c>
      <c r="C56" s="62">
        <f t="shared" si="0"/>
        <v>5.345370281246277</v>
      </c>
      <c r="E56" s="62">
        <v>0.0285</v>
      </c>
      <c r="F56" s="63">
        <f t="shared" si="1"/>
        <v>5.072217784801825</v>
      </c>
      <c r="H56" s="62">
        <v>0.027</v>
      </c>
      <c r="I56" s="62">
        <f t="shared" si="2"/>
        <v>4.8762265724935165</v>
      </c>
      <c r="K56" s="62">
        <v>0.0255</v>
      </c>
      <c r="L56" s="62">
        <f t="shared" si="3"/>
        <v>4.687538488680906</v>
      </c>
      <c r="N56" s="62">
        <v>0.025</v>
      </c>
      <c r="O56" s="62">
        <f t="shared" si="4"/>
        <v>4.6262198234636545</v>
      </c>
    </row>
    <row r="57" spans="1:15" ht="15">
      <c r="A57" s="37" t="s">
        <v>167</v>
      </c>
      <c r="B57" s="62">
        <v>0.0305</v>
      </c>
      <c r="C57" s="62">
        <f t="shared" si="0"/>
        <v>5.508404074824289</v>
      </c>
      <c r="E57" s="62">
        <v>0.0285</v>
      </c>
      <c r="F57" s="63">
        <f t="shared" si="1"/>
        <v>5.216775991668676</v>
      </c>
      <c r="H57" s="62">
        <v>0.027</v>
      </c>
      <c r="I57" s="62">
        <f t="shared" si="2"/>
        <v>5.007884689950841</v>
      </c>
      <c r="K57" s="62">
        <v>0.0255</v>
      </c>
      <c r="L57" s="62">
        <f t="shared" si="3"/>
        <v>4.80707072014227</v>
      </c>
      <c r="N57" s="62">
        <v>0.025</v>
      </c>
      <c r="O57" s="62">
        <f t="shared" si="4"/>
        <v>4.741875319050246</v>
      </c>
    </row>
    <row r="58" spans="1:15" ht="15">
      <c r="A58" s="37" t="s">
        <v>168</v>
      </c>
      <c r="B58" s="62">
        <v>0.0305</v>
      </c>
      <c r="C58" s="62">
        <f t="shared" si="0"/>
        <v>5.676410399106429</v>
      </c>
      <c r="E58" s="62">
        <v>0.0285</v>
      </c>
      <c r="F58" s="63">
        <f t="shared" si="1"/>
        <v>5.365454107431233</v>
      </c>
      <c r="H58" s="62">
        <v>0.027</v>
      </c>
      <c r="I58" s="62">
        <f t="shared" si="2"/>
        <v>5.143097576579514</v>
      </c>
      <c r="K58" s="62">
        <v>0.0255</v>
      </c>
      <c r="L58" s="62">
        <f t="shared" si="3"/>
        <v>4.9296510235058975</v>
      </c>
      <c r="N58" s="62">
        <v>0.025</v>
      </c>
      <c r="O58" s="62">
        <f t="shared" si="4"/>
        <v>4.860422202026502</v>
      </c>
    </row>
    <row r="59" spans="1:15" ht="15">
      <c r="A59" s="37" t="s">
        <v>169</v>
      </c>
      <c r="B59" s="62">
        <v>0.0305</v>
      </c>
      <c r="C59" s="62">
        <f t="shared" si="0"/>
        <v>5.849540916279175</v>
      </c>
      <c r="E59" s="62">
        <v>0.0285</v>
      </c>
      <c r="F59" s="63">
        <f t="shared" si="1"/>
        <v>5.518369549493023</v>
      </c>
      <c r="H59" s="62">
        <v>0.027</v>
      </c>
      <c r="I59" s="62">
        <f t="shared" si="2"/>
        <v>5.281961211147161</v>
      </c>
      <c r="K59" s="62">
        <v>0.0255</v>
      </c>
      <c r="L59" s="62">
        <f t="shared" si="3"/>
        <v>5.0553571246052975</v>
      </c>
      <c r="N59" s="62">
        <v>0.025</v>
      </c>
      <c r="O59" s="62">
        <f t="shared" si="4"/>
        <v>4.981932757077164</v>
      </c>
    </row>
    <row r="60" spans="1:15" ht="15">
      <c r="A60" s="37" t="s">
        <v>170</v>
      </c>
      <c r="B60" s="62">
        <v>0.0305</v>
      </c>
      <c r="C60" s="62">
        <f t="shared" si="0"/>
        <v>6.0279519142256905</v>
      </c>
      <c r="E60" s="62">
        <v>0.0285</v>
      </c>
      <c r="F60" s="63">
        <f t="shared" si="1"/>
        <v>5.675643081653575</v>
      </c>
      <c r="H60" s="62">
        <v>0.027</v>
      </c>
      <c r="I60" s="62">
        <f t="shared" si="2"/>
        <v>5.424574163848134</v>
      </c>
      <c r="K60" s="62">
        <v>0.0255</v>
      </c>
      <c r="L60" s="62">
        <f t="shared" si="3"/>
        <v>5.1842687312827325</v>
      </c>
      <c r="N60" s="62">
        <v>0.025</v>
      </c>
      <c r="O60" s="62">
        <f t="shared" si="4"/>
        <v>5.106481076004093</v>
      </c>
    </row>
    <row r="61" spans="1:15" ht="15">
      <c r="A61" s="37" t="s">
        <v>171</v>
      </c>
      <c r="B61" s="62">
        <v>0.0305</v>
      </c>
      <c r="C61" s="62">
        <f t="shared" si="0"/>
        <v>6.211804447609574</v>
      </c>
      <c r="E61" s="62">
        <v>0.0285</v>
      </c>
      <c r="F61" s="63">
        <f t="shared" si="1"/>
        <v>5.837398909480702</v>
      </c>
      <c r="H61" s="62">
        <v>0.027</v>
      </c>
      <c r="I61" s="62">
        <f t="shared" si="2"/>
        <v>5.571037666272034</v>
      </c>
      <c r="K61" s="62">
        <v>0.0255</v>
      </c>
      <c r="L61" s="62">
        <f t="shared" si="3"/>
        <v>5.316467583930442</v>
      </c>
      <c r="N61" s="62">
        <v>0.025</v>
      </c>
      <c r="O61" s="62">
        <f t="shared" si="4"/>
        <v>5.234143102904196</v>
      </c>
    </row>
    <row r="62" spans="1:15" ht="15">
      <c r="A62" s="37" t="s">
        <v>172</v>
      </c>
      <c r="B62" s="62">
        <v>0.0305</v>
      </c>
      <c r="C62" s="62">
        <f t="shared" si="0"/>
        <v>6.4012644832616665</v>
      </c>
      <c r="E62" s="62">
        <v>0.0285</v>
      </c>
      <c r="F62" s="63">
        <f t="shared" si="1"/>
        <v>6.003764778400901</v>
      </c>
      <c r="H62" s="62">
        <v>0.027</v>
      </c>
      <c r="I62" s="62">
        <f t="shared" si="2"/>
        <v>5.721455683261379</v>
      </c>
      <c r="K62" s="62">
        <v>0.0255</v>
      </c>
      <c r="L62" s="62">
        <f t="shared" si="3"/>
        <v>5.452037507320668</v>
      </c>
      <c r="N62" s="62">
        <v>0.025</v>
      </c>
      <c r="O62" s="62">
        <f t="shared" si="4"/>
        <v>5.364996680476801</v>
      </c>
    </row>
    <row r="63" spans="1:15" ht="15">
      <c r="A63" s="37" t="s">
        <v>173</v>
      </c>
      <c r="B63" s="62">
        <v>0.0305</v>
      </c>
      <c r="C63" s="62">
        <f t="shared" si="0"/>
        <v>6.5965030500011475</v>
      </c>
      <c r="E63" s="62">
        <v>0.0285</v>
      </c>
      <c r="F63" s="63">
        <f t="shared" si="1"/>
        <v>6.174872074585327</v>
      </c>
      <c r="H63" s="62">
        <v>0.027</v>
      </c>
      <c r="I63" s="62">
        <f t="shared" si="2"/>
        <v>5.875934986709436</v>
      </c>
      <c r="K63" s="62">
        <v>0.0255</v>
      </c>
      <c r="L63" s="62">
        <f t="shared" si="3"/>
        <v>5.591064463757345</v>
      </c>
      <c r="N63" s="62">
        <v>0.025</v>
      </c>
      <c r="O63" s="62">
        <f t="shared" si="4"/>
        <v>5.49912159748872</v>
      </c>
    </row>
    <row r="64" spans="1:15" ht="15">
      <c r="A64" s="37" t="s">
        <v>174</v>
      </c>
      <c r="B64" s="62">
        <v>0.0305</v>
      </c>
      <c r="C64" s="62">
        <f t="shared" si="0"/>
        <v>6.7976963930261824</v>
      </c>
      <c r="E64" s="62">
        <v>0.0285</v>
      </c>
      <c r="F64" s="63">
        <f t="shared" si="1"/>
        <v>6.350855928711009</v>
      </c>
      <c r="H64" s="62">
        <v>0.027</v>
      </c>
      <c r="I64" s="62">
        <f t="shared" si="2"/>
        <v>6.034585231350591</v>
      </c>
      <c r="K64" s="62">
        <v>0.0255</v>
      </c>
      <c r="L64" s="62">
        <f t="shared" si="3"/>
        <v>5.733636607583157</v>
      </c>
      <c r="N64" s="62">
        <v>0.025</v>
      </c>
      <c r="O64" s="62">
        <f t="shared" si="4"/>
        <v>5.636599637425938</v>
      </c>
    </row>
    <row r="65" spans="1:15" ht="15">
      <c r="A65" s="37" t="s">
        <v>175</v>
      </c>
      <c r="B65" s="62">
        <v>0.0305</v>
      </c>
      <c r="C65" s="62">
        <f t="shared" si="0"/>
        <v>7.005026133013481</v>
      </c>
      <c r="E65" s="62">
        <v>0.0285</v>
      </c>
      <c r="F65" s="63">
        <f t="shared" si="1"/>
        <v>6.531855322679273</v>
      </c>
      <c r="H65" s="62">
        <v>0.027</v>
      </c>
      <c r="I65" s="62">
        <f t="shared" si="2"/>
        <v>6.197519032597057</v>
      </c>
      <c r="K65" s="62">
        <v>0.0255</v>
      </c>
      <c r="L65" s="62">
        <f t="shared" si="3"/>
        <v>5.879844341076527</v>
      </c>
      <c r="N65" s="62">
        <v>0.025</v>
      </c>
      <c r="O65" s="62">
        <f t="shared" si="4"/>
        <v>5.777514628361587</v>
      </c>
    </row>
    <row r="66" spans="1:15" ht="15">
      <c r="A66" s="37" t="s">
        <v>176</v>
      </c>
      <c r="B66" s="62">
        <v>0.0305</v>
      </c>
      <c r="C66" s="62">
        <f t="shared" si="0"/>
        <v>7.2186794300703925</v>
      </c>
      <c r="E66" s="62">
        <v>0.0285</v>
      </c>
      <c r="F66" s="63">
        <f t="shared" si="1"/>
        <v>6.7180131993756325</v>
      </c>
      <c r="H66" s="62">
        <v>0.027</v>
      </c>
      <c r="I66" s="62">
        <f t="shared" si="2"/>
        <v>6.364852046477178</v>
      </c>
      <c r="K66" s="62">
        <v>0.0255</v>
      </c>
      <c r="L66" s="62">
        <f t="shared" si="3"/>
        <v>6.029780371773978</v>
      </c>
      <c r="N66" s="62">
        <v>0.025</v>
      </c>
      <c r="O66" s="62">
        <f t="shared" si="4"/>
        <v>5.921952494070626</v>
      </c>
    </row>
    <row r="67" spans="1:15" ht="15">
      <c r="A67" s="37" t="s">
        <v>177</v>
      </c>
      <c r="B67" s="62">
        <v>0.0305</v>
      </c>
      <c r="C67" s="62">
        <f t="shared" si="0"/>
        <v>7.438849152687539</v>
      </c>
      <c r="E67" s="62">
        <v>0.0285</v>
      </c>
      <c r="F67" s="63">
        <f t="shared" si="1"/>
        <v>6.909476575557838</v>
      </c>
      <c r="H67" s="62">
        <v>0.027</v>
      </c>
      <c r="I67" s="62">
        <f t="shared" si="2"/>
        <v>6.5367030517320615</v>
      </c>
      <c r="K67" s="62">
        <v>0.0255</v>
      </c>
      <c r="L67" s="62">
        <f t="shared" si="3"/>
        <v>6.183539771254215</v>
      </c>
      <c r="N67" s="62">
        <v>0.025</v>
      </c>
      <c r="O67" s="62">
        <f t="shared" si="4"/>
        <v>6.070001306422392</v>
      </c>
    </row>
    <row r="68" spans="1:15" ht="15">
      <c r="A68" s="37" t="s">
        <v>178</v>
      </c>
      <c r="B68" s="62">
        <v>0.0305</v>
      </c>
      <c r="C68" s="62">
        <f aca="true" t="shared" si="5" ref="C68:C102">(C67*B68)+C67</f>
        <v>7.66573405184451</v>
      </c>
      <c r="E68" s="62">
        <v>0.0285</v>
      </c>
      <c r="F68" s="63">
        <f aca="true" t="shared" si="6" ref="F68:F102">(F67*E68)+F67</f>
        <v>7.106396657961236</v>
      </c>
      <c r="H68" s="62">
        <v>0.027</v>
      </c>
      <c r="I68" s="62">
        <f aca="true" t="shared" si="7" ref="I68:I102">(I67*H68)+I67</f>
        <v>6.713194034128827</v>
      </c>
      <c r="K68" s="62">
        <v>0.0255</v>
      </c>
      <c r="L68" s="62">
        <f aca="true" t="shared" si="8" ref="L68:L102">(K68*L67)+L67</f>
        <v>6.341220035421197</v>
      </c>
      <c r="N68" s="62">
        <v>0.025</v>
      </c>
      <c r="O68" s="62">
        <f aca="true" t="shared" si="9" ref="O68:O102">(O67*N68)+O67</f>
        <v>6.221751339082951</v>
      </c>
    </row>
    <row r="69" spans="1:15" ht="15">
      <c r="A69" s="37" t="s">
        <v>179</v>
      </c>
      <c r="B69" s="62">
        <v>0.0305</v>
      </c>
      <c r="C69" s="62">
        <f t="shared" si="5"/>
        <v>7.899538940425767</v>
      </c>
      <c r="E69" s="62">
        <v>0.0285</v>
      </c>
      <c r="F69" s="63">
        <f t="shared" si="6"/>
        <v>7.308928962713131</v>
      </c>
      <c r="H69" s="62">
        <v>0.027</v>
      </c>
      <c r="I69" s="62">
        <f t="shared" si="7"/>
        <v>6.894450273050306</v>
      </c>
      <c r="K69" s="62">
        <v>0.0255</v>
      </c>
      <c r="L69" s="62">
        <f t="shared" si="8"/>
        <v>6.502921146324438</v>
      </c>
      <c r="N69" s="62">
        <v>0.025</v>
      </c>
      <c r="O69" s="62">
        <f t="shared" si="9"/>
        <v>6.377295122560025</v>
      </c>
    </row>
    <row r="70" spans="1:15" ht="15">
      <c r="A70" s="37" t="s">
        <v>180</v>
      </c>
      <c r="B70" s="62">
        <v>0.0305</v>
      </c>
      <c r="C70" s="62">
        <f t="shared" si="5"/>
        <v>8.140474878108753</v>
      </c>
      <c r="E70" s="62">
        <v>0.0285</v>
      </c>
      <c r="F70" s="63">
        <f t="shared" si="6"/>
        <v>7.5172334381504555</v>
      </c>
      <c r="H70" s="62">
        <v>0.027</v>
      </c>
      <c r="I70" s="62">
        <f t="shared" si="7"/>
        <v>7.080600430422664</v>
      </c>
      <c r="K70" s="62">
        <v>0.0255</v>
      </c>
      <c r="L70" s="62">
        <f t="shared" si="8"/>
        <v>6.668745635555711</v>
      </c>
      <c r="N70" s="62">
        <v>0.025</v>
      </c>
      <c r="O70" s="62">
        <f t="shared" si="9"/>
        <v>6.536727500624026</v>
      </c>
    </row>
    <row r="71" spans="1:15" ht="15">
      <c r="A71" s="37" t="s">
        <v>181</v>
      </c>
      <c r="B71" s="62">
        <v>0.0305</v>
      </c>
      <c r="C71" s="62">
        <f t="shared" si="5"/>
        <v>8.38875936189107</v>
      </c>
      <c r="E71" s="62">
        <v>0.0285</v>
      </c>
      <c r="F71" s="63">
        <f t="shared" si="6"/>
        <v>7.731474591137744</v>
      </c>
      <c r="H71" s="62">
        <v>0.027</v>
      </c>
      <c r="I71" s="62">
        <f t="shared" si="7"/>
        <v>7.271776642044076</v>
      </c>
      <c r="K71" s="62">
        <v>0.0255</v>
      </c>
      <c r="L71" s="62">
        <f t="shared" si="8"/>
        <v>6.838798649262381</v>
      </c>
      <c r="N71" s="62">
        <v>0.025</v>
      </c>
      <c r="O71" s="62">
        <f t="shared" si="9"/>
        <v>6.700145688139626</v>
      </c>
    </row>
    <row r="72" spans="1:15" ht="15">
      <c r="A72" s="37" t="s">
        <v>182</v>
      </c>
      <c r="B72" s="62">
        <v>0.0305</v>
      </c>
      <c r="C72" s="62">
        <f t="shared" si="5"/>
        <v>8.644616522428748</v>
      </c>
      <c r="E72" s="62">
        <v>0.0285</v>
      </c>
      <c r="F72" s="63">
        <f t="shared" si="6"/>
        <v>7.951821616985169</v>
      </c>
      <c r="H72" s="62">
        <v>0.027</v>
      </c>
      <c r="I72" s="62">
        <f t="shared" si="7"/>
        <v>7.468114611379265</v>
      </c>
      <c r="K72" s="62">
        <v>0.0255</v>
      </c>
      <c r="L72" s="62">
        <f t="shared" si="8"/>
        <v>7.013188014818572</v>
      </c>
      <c r="N72" s="62">
        <v>0.025</v>
      </c>
      <c r="O72" s="62">
        <f t="shared" si="9"/>
        <v>6.8676493303431165</v>
      </c>
    </row>
    <row r="73" spans="1:15" ht="15">
      <c r="A73" s="37" t="s">
        <v>183</v>
      </c>
      <c r="B73" s="62">
        <v>0.0305</v>
      </c>
      <c r="C73" s="62">
        <f t="shared" si="5"/>
        <v>8.908277326362825</v>
      </c>
      <c r="E73" s="62">
        <v>0.0285</v>
      </c>
      <c r="F73" s="63">
        <f t="shared" si="6"/>
        <v>8.178448533069247</v>
      </c>
      <c r="H73" s="62">
        <v>0.027</v>
      </c>
      <c r="I73" s="62">
        <f t="shared" si="7"/>
        <v>7.669753705886506</v>
      </c>
      <c r="K73" s="62">
        <v>0.0255</v>
      </c>
      <c r="L73" s="62">
        <f t="shared" si="8"/>
        <v>7.192024309196445</v>
      </c>
      <c r="N73" s="62">
        <v>0.025</v>
      </c>
      <c r="O73" s="62">
        <f t="shared" si="9"/>
        <v>7.039340563601694</v>
      </c>
    </row>
    <row r="74" spans="1:15" ht="15">
      <c r="A74" s="37" t="s">
        <v>184</v>
      </c>
      <c r="B74" s="62">
        <v>0.0305</v>
      </c>
      <c r="C74" s="62">
        <f t="shared" si="5"/>
        <v>9.17997978481689</v>
      </c>
      <c r="E74" s="62">
        <v>0.0285</v>
      </c>
      <c r="F74" s="63">
        <f t="shared" si="6"/>
        <v>8.41153431626172</v>
      </c>
      <c r="H74" s="62">
        <v>0.027</v>
      </c>
      <c r="I74" s="62">
        <f t="shared" si="7"/>
        <v>7.876837055945441</v>
      </c>
      <c r="K74" s="62">
        <v>0.0255</v>
      </c>
      <c r="L74" s="62">
        <f t="shared" si="8"/>
        <v>7.3754209290809545</v>
      </c>
      <c r="N74" s="62">
        <v>0.025</v>
      </c>
      <c r="O74" s="62">
        <f t="shared" si="9"/>
        <v>7.2153240776917364</v>
      </c>
    </row>
    <row r="75" spans="1:15" ht="15">
      <c r="A75" s="37" t="s">
        <v>185</v>
      </c>
      <c r="B75" s="62">
        <v>0.0305</v>
      </c>
      <c r="C75" s="62">
        <f t="shared" si="5"/>
        <v>9.459969168253805</v>
      </c>
      <c r="E75" s="62">
        <v>0.0285</v>
      </c>
      <c r="F75" s="63">
        <f t="shared" si="6"/>
        <v>8.65126304427518</v>
      </c>
      <c r="H75" s="62">
        <v>0.027</v>
      </c>
      <c r="I75" s="62">
        <f t="shared" si="7"/>
        <v>8.089511656455969</v>
      </c>
      <c r="K75" s="62">
        <v>0.0255</v>
      </c>
      <c r="L75" s="62">
        <f t="shared" si="8"/>
        <v>7.5634941627725185</v>
      </c>
      <c r="N75" s="62">
        <v>0.025</v>
      </c>
      <c r="O75" s="62">
        <f t="shared" si="9"/>
        <v>7.39570717963403</v>
      </c>
    </row>
    <row r="76" spans="1:15" ht="15">
      <c r="A76" s="37" t="s">
        <v>186</v>
      </c>
      <c r="B76" s="62">
        <v>0.0305</v>
      </c>
      <c r="C76" s="62">
        <f t="shared" si="5"/>
        <v>9.748498227885547</v>
      </c>
      <c r="E76" s="62">
        <v>0.0285</v>
      </c>
      <c r="F76" s="63">
        <f t="shared" si="6"/>
        <v>8.897824041037023</v>
      </c>
      <c r="H76" s="62">
        <v>0.027</v>
      </c>
      <c r="I76" s="62">
        <f t="shared" si="7"/>
        <v>8.30792847118028</v>
      </c>
      <c r="K76" s="62">
        <v>0.0255</v>
      </c>
      <c r="L76" s="62">
        <f t="shared" si="8"/>
        <v>7.756363263923218</v>
      </c>
      <c r="N76" s="62">
        <v>0.025</v>
      </c>
      <c r="O76" s="62">
        <f t="shared" si="9"/>
        <v>7.580599859124881</v>
      </c>
    </row>
    <row r="77" spans="1:15" ht="15">
      <c r="A77" s="37" t="s">
        <v>187</v>
      </c>
      <c r="B77" s="62">
        <v>0.0305</v>
      </c>
      <c r="C77" s="62">
        <f t="shared" si="5"/>
        <v>10.045827423836055</v>
      </c>
      <c r="E77" s="62">
        <v>0.0285</v>
      </c>
      <c r="F77" s="63">
        <f t="shared" si="6"/>
        <v>9.151412026206577</v>
      </c>
      <c r="H77" s="62">
        <v>0.027</v>
      </c>
      <c r="I77" s="62">
        <f t="shared" si="7"/>
        <v>8.532242539902146</v>
      </c>
      <c r="K77" s="62">
        <v>0.0255</v>
      </c>
      <c r="L77" s="62">
        <f t="shared" si="8"/>
        <v>7.95415052715326</v>
      </c>
      <c r="N77" s="62">
        <v>0.025</v>
      </c>
      <c r="O77" s="62">
        <f t="shared" si="9"/>
        <v>7.770114855603003</v>
      </c>
    </row>
    <row r="78" spans="1:15" ht="15">
      <c r="A78" s="37" t="s">
        <v>188</v>
      </c>
      <c r="B78" s="62">
        <v>0.0305</v>
      </c>
      <c r="C78" s="62">
        <f t="shared" si="5"/>
        <v>10.352225160263055</v>
      </c>
      <c r="E78" s="62">
        <v>0.0285</v>
      </c>
      <c r="F78" s="63">
        <f t="shared" si="6"/>
        <v>9.412227268953464</v>
      </c>
      <c r="H78" s="62">
        <v>0.027</v>
      </c>
      <c r="I78" s="62">
        <f t="shared" si="7"/>
        <v>8.762613088479505</v>
      </c>
      <c r="K78" s="62">
        <v>0.0255</v>
      </c>
      <c r="L78" s="62">
        <f t="shared" si="8"/>
        <v>8.156981365595668</v>
      </c>
      <c r="N78" s="62">
        <v>0.025</v>
      </c>
      <c r="O78" s="62">
        <f t="shared" si="9"/>
        <v>7.964367726993078</v>
      </c>
    </row>
    <row r="79" spans="1:15" ht="15">
      <c r="A79" s="37" t="s">
        <v>84</v>
      </c>
      <c r="B79" s="62">
        <v>0.0375</v>
      </c>
      <c r="C79" s="62">
        <f t="shared" si="5"/>
        <v>10.74043360377292</v>
      </c>
      <c r="E79" s="62">
        <v>0.037</v>
      </c>
      <c r="F79" s="63">
        <f t="shared" si="6"/>
        <v>9.760479677904742</v>
      </c>
      <c r="H79" s="62">
        <v>0.036</v>
      </c>
      <c r="I79" s="62">
        <f t="shared" si="7"/>
        <v>9.078067159664768</v>
      </c>
      <c r="K79" s="62">
        <v>0.035</v>
      </c>
      <c r="L79" s="62">
        <f t="shared" si="8"/>
        <v>8.442475713391516</v>
      </c>
      <c r="N79" s="62">
        <v>0.0328</v>
      </c>
      <c r="O79" s="62">
        <f t="shared" si="9"/>
        <v>8.22559898843845</v>
      </c>
    </row>
    <row r="80" spans="1:15" ht="15">
      <c r="A80" s="37" t="s">
        <v>85</v>
      </c>
      <c r="B80" s="62">
        <v>0.0375</v>
      </c>
      <c r="C80" s="62">
        <f t="shared" si="5"/>
        <v>11.143199863914404</v>
      </c>
      <c r="E80" s="62">
        <v>0.037</v>
      </c>
      <c r="F80" s="63">
        <f t="shared" si="6"/>
        <v>10.121617425987218</v>
      </c>
      <c r="H80" s="62">
        <v>0.036</v>
      </c>
      <c r="I80" s="62">
        <f t="shared" si="7"/>
        <v>9.4048775774127</v>
      </c>
      <c r="K80" s="62">
        <v>0.035</v>
      </c>
      <c r="L80" s="62">
        <f t="shared" si="8"/>
        <v>8.73796236336022</v>
      </c>
      <c r="N80" s="62">
        <v>0.0328</v>
      </c>
      <c r="O80" s="62">
        <f t="shared" si="9"/>
        <v>8.495398635259232</v>
      </c>
    </row>
    <row r="81" spans="1:15" ht="15">
      <c r="A81" s="37" t="s">
        <v>86</v>
      </c>
      <c r="B81" s="62">
        <v>0.0375</v>
      </c>
      <c r="C81" s="62">
        <f t="shared" si="5"/>
        <v>11.561069858811194</v>
      </c>
      <c r="E81" s="62">
        <v>0.037</v>
      </c>
      <c r="F81" s="63">
        <f t="shared" si="6"/>
        <v>10.496117270748744</v>
      </c>
      <c r="H81" s="62">
        <v>0.036</v>
      </c>
      <c r="I81" s="62">
        <f t="shared" si="7"/>
        <v>9.743453170199556</v>
      </c>
      <c r="K81" s="62">
        <v>0.035</v>
      </c>
      <c r="L81" s="62">
        <f t="shared" si="8"/>
        <v>9.043791046077827</v>
      </c>
      <c r="N81" s="62">
        <v>0.0328</v>
      </c>
      <c r="O81" s="62">
        <f t="shared" si="9"/>
        <v>8.774047710495735</v>
      </c>
    </row>
    <row r="82" spans="1:15" ht="15">
      <c r="A82" s="37" t="s">
        <v>87</v>
      </c>
      <c r="B82" s="62">
        <v>0.0375</v>
      </c>
      <c r="C82" s="62">
        <f t="shared" si="5"/>
        <v>11.994609978516614</v>
      </c>
      <c r="E82" s="62">
        <v>0.037</v>
      </c>
      <c r="F82" s="63">
        <f t="shared" si="6"/>
        <v>10.884473609766447</v>
      </c>
      <c r="H82" s="62">
        <v>0.036</v>
      </c>
      <c r="I82" s="62">
        <f t="shared" si="7"/>
        <v>10.094217484326741</v>
      </c>
      <c r="K82" s="62">
        <v>0.035</v>
      </c>
      <c r="L82" s="62">
        <f t="shared" si="8"/>
        <v>9.360323732690551</v>
      </c>
      <c r="N82" s="62">
        <v>0.0328</v>
      </c>
      <c r="O82" s="62">
        <f t="shared" si="9"/>
        <v>9.061836475399994</v>
      </c>
    </row>
    <row r="83" spans="1:15" ht="15">
      <c r="A83" s="37" t="s">
        <v>88</v>
      </c>
      <c r="B83" s="62">
        <v>0.0375</v>
      </c>
      <c r="C83" s="62">
        <f t="shared" si="5"/>
        <v>12.444407852710986</v>
      </c>
      <c r="E83" s="62">
        <v>0.037</v>
      </c>
      <c r="F83" s="63">
        <f t="shared" si="6"/>
        <v>11.287199133327805</v>
      </c>
      <c r="H83" s="62">
        <v>0.036</v>
      </c>
      <c r="I83" s="62">
        <f t="shared" si="7"/>
        <v>10.457609313762504</v>
      </c>
      <c r="K83" s="62">
        <v>0.035</v>
      </c>
      <c r="L83" s="62">
        <f t="shared" si="8"/>
        <v>9.68793506333472</v>
      </c>
      <c r="N83" s="62">
        <v>0.0328</v>
      </c>
      <c r="O83" s="62">
        <f t="shared" si="9"/>
        <v>9.359064711793115</v>
      </c>
    </row>
    <row r="84" spans="1:15" ht="15">
      <c r="A84" s="37" t="s">
        <v>89</v>
      </c>
      <c r="B84" s="62">
        <v>0.0375</v>
      </c>
      <c r="C84" s="62">
        <f t="shared" si="5"/>
        <v>12.911073147187649</v>
      </c>
      <c r="E84" s="62">
        <v>0.037</v>
      </c>
      <c r="F84" s="63">
        <f t="shared" si="6"/>
        <v>11.704825501260935</v>
      </c>
      <c r="H84" s="62">
        <v>0.036</v>
      </c>
      <c r="I84" s="62">
        <f t="shared" si="7"/>
        <v>10.834083249057954</v>
      </c>
      <c r="K84" s="62">
        <v>0.035</v>
      </c>
      <c r="L84" s="62">
        <f t="shared" si="8"/>
        <v>10.027012790551435</v>
      </c>
      <c r="N84" s="62">
        <v>0.0328</v>
      </c>
      <c r="O84" s="62">
        <f t="shared" si="9"/>
        <v>9.66604203433993</v>
      </c>
    </row>
    <row r="85" spans="1:15" ht="15">
      <c r="A85" s="37" t="s">
        <v>90</v>
      </c>
      <c r="B85" s="62">
        <v>0.0375</v>
      </c>
      <c r="C85" s="62">
        <f t="shared" si="5"/>
        <v>13.395238390207185</v>
      </c>
      <c r="E85" s="62">
        <v>0.037</v>
      </c>
      <c r="F85" s="63">
        <f t="shared" si="6"/>
        <v>12.13790404480759</v>
      </c>
      <c r="H85" s="62">
        <v>0.036</v>
      </c>
      <c r="I85" s="62">
        <f t="shared" si="7"/>
        <v>11.22411024602404</v>
      </c>
      <c r="K85" s="62">
        <v>0.035</v>
      </c>
      <c r="L85" s="62">
        <f t="shared" si="8"/>
        <v>10.377958238220735</v>
      </c>
      <c r="N85" s="62">
        <v>0.0328</v>
      </c>
      <c r="O85" s="62">
        <f t="shared" si="9"/>
        <v>9.98308821306628</v>
      </c>
    </row>
    <row r="86" spans="1:15" ht="15">
      <c r="A86" s="37" t="s">
        <v>91</v>
      </c>
      <c r="B86" s="62">
        <v>0.0375</v>
      </c>
      <c r="C86" s="62">
        <f t="shared" si="5"/>
        <v>13.897559829839954</v>
      </c>
      <c r="E86" s="62">
        <v>0.037</v>
      </c>
      <c r="F86" s="63">
        <f t="shared" si="6"/>
        <v>12.58700649446547</v>
      </c>
      <c r="H86" s="62">
        <v>0.036</v>
      </c>
      <c r="I86" s="62">
        <f t="shared" si="7"/>
        <v>11.628178214880906</v>
      </c>
      <c r="K86" s="62">
        <v>0.035</v>
      </c>
      <c r="L86" s="62">
        <f t="shared" si="8"/>
        <v>10.741186776558461</v>
      </c>
      <c r="N86" s="62">
        <v>0.0328</v>
      </c>
      <c r="O86" s="62">
        <f t="shared" si="9"/>
        <v>10.310533506454854</v>
      </c>
    </row>
    <row r="87" spans="1:15" ht="15">
      <c r="A87" s="37" t="s">
        <v>92</v>
      </c>
      <c r="B87" s="62">
        <v>0.0375</v>
      </c>
      <c r="C87" s="62">
        <f t="shared" si="5"/>
        <v>14.418718323458952</v>
      </c>
      <c r="E87" s="62">
        <v>0.037</v>
      </c>
      <c r="F87" s="63">
        <f t="shared" si="6"/>
        <v>13.052725734760692</v>
      </c>
      <c r="H87" s="62">
        <v>0.036</v>
      </c>
      <c r="I87" s="62">
        <f t="shared" si="7"/>
        <v>12.046792630616618</v>
      </c>
      <c r="K87" s="62">
        <v>0.035</v>
      </c>
      <c r="L87" s="62">
        <f t="shared" si="8"/>
        <v>11.117128313738007</v>
      </c>
      <c r="N87" s="62">
        <v>0.0328</v>
      </c>
      <c r="O87" s="62">
        <f t="shared" si="9"/>
        <v>10.648719005466575</v>
      </c>
    </row>
    <row r="88" spans="1:15" ht="15">
      <c r="A88" s="37" t="s">
        <v>93</v>
      </c>
      <c r="B88" s="62">
        <v>0.0375</v>
      </c>
      <c r="C88" s="62">
        <f t="shared" si="5"/>
        <v>14.959420260588663</v>
      </c>
      <c r="E88" s="62">
        <v>0.037</v>
      </c>
      <c r="F88" s="63">
        <f t="shared" si="6"/>
        <v>13.535676586946838</v>
      </c>
      <c r="H88" s="62">
        <v>0.036</v>
      </c>
      <c r="I88" s="62">
        <f t="shared" si="7"/>
        <v>12.480477165318817</v>
      </c>
      <c r="K88" s="62">
        <v>0.035</v>
      </c>
      <c r="L88" s="62">
        <f t="shared" si="8"/>
        <v>11.506227804718838</v>
      </c>
      <c r="N88" s="62">
        <v>0.0328</v>
      </c>
      <c r="O88" s="62">
        <f t="shared" si="9"/>
        <v>10.997996988845879</v>
      </c>
    </row>
    <row r="89" spans="1:15" ht="15">
      <c r="A89" s="37" t="s">
        <v>94</v>
      </c>
      <c r="B89" s="62">
        <v>0.0375</v>
      </c>
      <c r="C89" s="62">
        <f t="shared" si="5"/>
        <v>15.520398520360738</v>
      </c>
      <c r="E89" s="62">
        <v>0.037</v>
      </c>
      <c r="F89" s="63">
        <f t="shared" si="6"/>
        <v>14.036496620663872</v>
      </c>
      <c r="H89" s="62">
        <v>0.036</v>
      </c>
      <c r="I89" s="62">
        <f t="shared" si="7"/>
        <v>12.929774343270294</v>
      </c>
      <c r="K89" s="62">
        <v>0.035</v>
      </c>
      <c r="L89" s="62">
        <f t="shared" si="8"/>
        <v>11.908945777883998</v>
      </c>
      <c r="N89" s="62">
        <v>0.0328</v>
      </c>
      <c r="O89" s="62">
        <f t="shared" si="9"/>
        <v>11.358731290080023</v>
      </c>
    </row>
    <row r="90" spans="1:15" ht="15">
      <c r="A90" s="37" t="s">
        <v>95</v>
      </c>
      <c r="B90" s="62">
        <v>0.0375</v>
      </c>
      <c r="C90" s="62">
        <f t="shared" si="5"/>
        <v>16.102413464874264</v>
      </c>
      <c r="E90" s="62">
        <v>0.037</v>
      </c>
      <c r="F90" s="63">
        <f t="shared" si="6"/>
        <v>14.555846995628436</v>
      </c>
      <c r="H90" s="62">
        <v>0.036</v>
      </c>
      <c r="I90" s="62">
        <f t="shared" si="7"/>
        <v>13.395246219628024</v>
      </c>
      <c r="K90" s="62">
        <v>0.035</v>
      </c>
      <c r="L90" s="62">
        <f t="shared" si="8"/>
        <v>12.325758880109937</v>
      </c>
      <c r="N90" s="62">
        <v>0.0328</v>
      </c>
      <c r="O90" s="62">
        <f t="shared" si="9"/>
        <v>11.731297676394648</v>
      </c>
    </row>
    <row r="91" spans="1:15" ht="15">
      <c r="A91" s="37" t="s">
        <v>96</v>
      </c>
      <c r="B91" s="62">
        <v>0.0375</v>
      </c>
      <c r="C91" s="62">
        <f t="shared" si="5"/>
        <v>16.706253969807047</v>
      </c>
      <c r="E91" s="62">
        <v>0.037</v>
      </c>
      <c r="F91" s="63">
        <f t="shared" si="6"/>
        <v>15.094413334466688</v>
      </c>
      <c r="H91" s="62">
        <v>0.036</v>
      </c>
      <c r="I91" s="62">
        <f t="shared" si="7"/>
        <v>13.877475083534634</v>
      </c>
      <c r="K91" s="62">
        <v>0.035</v>
      </c>
      <c r="L91" s="62">
        <f t="shared" si="8"/>
        <v>12.757160440913784</v>
      </c>
      <c r="N91" s="62">
        <v>0.0328</v>
      </c>
      <c r="O91" s="62">
        <f t="shared" si="9"/>
        <v>12.116084240180394</v>
      </c>
    </row>
    <row r="92" spans="1:15" ht="15">
      <c r="A92" s="37" t="s">
        <v>97</v>
      </c>
      <c r="B92" s="62">
        <v>0.0375</v>
      </c>
      <c r="C92" s="62">
        <f t="shared" si="5"/>
        <v>17.33273849367481</v>
      </c>
      <c r="E92" s="62">
        <v>0.037</v>
      </c>
      <c r="F92" s="63">
        <f t="shared" si="6"/>
        <v>15.652906627841956</v>
      </c>
      <c r="H92" s="62">
        <v>0.036</v>
      </c>
      <c r="I92" s="62">
        <f t="shared" si="7"/>
        <v>14.377064186541881</v>
      </c>
      <c r="K92" s="62">
        <v>0.035</v>
      </c>
      <c r="L92" s="62">
        <f t="shared" si="8"/>
        <v>13.203661056345767</v>
      </c>
      <c r="N92" s="62">
        <v>0.0328</v>
      </c>
      <c r="O92" s="62">
        <f t="shared" si="9"/>
        <v>12.51349180325831</v>
      </c>
    </row>
    <row r="93" spans="1:15" ht="15">
      <c r="A93" s="37" t="s">
        <v>98</v>
      </c>
      <c r="B93" s="62">
        <v>0.0375</v>
      </c>
      <c r="C93" s="62">
        <f t="shared" si="5"/>
        <v>17.982716187187616</v>
      </c>
      <c r="E93" s="62">
        <v>0.037</v>
      </c>
      <c r="F93" s="63">
        <f t="shared" si="6"/>
        <v>16.232064173072107</v>
      </c>
      <c r="H93" s="62">
        <v>0.036</v>
      </c>
      <c r="I93" s="62">
        <f t="shared" si="7"/>
        <v>14.89463849725739</v>
      </c>
      <c r="K93" s="62">
        <v>0.035</v>
      </c>
      <c r="L93" s="62">
        <f t="shared" si="8"/>
        <v>13.665789193317869</v>
      </c>
      <c r="N93" s="62">
        <v>0.0328</v>
      </c>
      <c r="O93" s="62">
        <f t="shared" si="9"/>
        <v>12.923934334405182</v>
      </c>
    </row>
    <row r="94" spans="1:15" ht="15">
      <c r="A94" s="37" t="s">
        <v>99</v>
      </c>
      <c r="B94" s="62">
        <v>0.0375</v>
      </c>
      <c r="C94" s="62">
        <f t="shared" si="5"/>
        <v>18.65706804420715</v>
      </c>
      <c r="E94" s="62">
        <v>0.037</v>
      </c>
      <c r="F94" s="63">
        <f t="shared" si="6"/>
        <v>16.832650547475776</v>
      </c>
      <c r="H94" s="62">
        <v>0.036</v>
      </c>
      <c r="I94" s="62">
        <f t="shared" si="7"/>
        <v>15.430845483158656</v>
      </c>
      <c r="K94" s="62">
        <v>0.035</v>
      </c>
      <c r="L94" s="62">
        <f t="shared" si="8"/>
        <v>14.144091815083994</v>
      </c>
      <c r="N94" s="62">
        <v>0.0328</v>
      </c>
      <c r="O94" s="62">
        <f t="shared" si="9"/>
        <v>13.347839380573673</v>
      </c>
    </row>
    <row r="95" spans="1:15" ht="15">
      <c r="A95" s="37" t="s">
        <v>100</v>
      </c>
      <c r="B95" s="62">
        <v>0.0375</v>
      </c>
      <c r="C95" s="62">
        <f t="shared" si="5"/>
        <v>19.356708095864917</v>
      </c>
      <c r="E95" s="62">
        <v>0.037</v>
      </c>
      <c r="F95" s="63">
        <f t="shared" si="6"/>
        <v>17.45545861773238</v>
      </c>
      <c r="H95" s="62">
        <v>0.036</v>
      </c>
      <c r="I95" s="62">
        <f t="shared" si="7"/>
        <v>15.986355920552368</v>
      </c>
      <c r="K95" s="62">
        <v>0.035</v>
      </c>
      <c r="L95" s="62">
        <f t="shared" si="8"/>
        <v>14.639135028611934</v>
      </c>
      <c r="N95" s="62">
        <v>0.0328</v>
      </c>
      <c r="O95" s="62">
        <f t="shared" si="9"/>
        <v>13.78564851225649</v>
      </c>
    </row>
    <row r="96" spans="1:15" ht="15">
      <c r="A96" s="37" t="s">
        <v>101</v>
      </c>
      <c r="B96" s="62">
        <v>0.0375</v>
      </c>
      <c r="C96" s="62">
        <f t="shared" si="5"/>
        <v>20.08258464945985</v>
      </c>
      <c r="E96" s="62">
        <v>0.037</v>
      </c>
      <c r="F96" s="63">
        <f t="shared" si="6"/>
        <v>18.101310586588475</v>
      </c>
      <c r="H96" s="62">
        <v>0.036</v>
      </c>
      <c r="I96" s="62">
        <f t="shared" si="7"/>
        <v>16.561864733692254</v>
      </c>
      <c r="K96" s="62">
        <v>0.035</v>
      </c>
      <c r="L96" s="62">
        <f t="shared" si="8"/>
        <v>15.151504754613352</v>
      </c>
      <c r="N96" s="62">
        <v>0.0328</v>
      </c>
      <c r="O96" s="62">
        <f t="shared" si="9"/>
        <v>14.237817783458503</v>
      </c>
    </row>
    <row r="97" spans="1:15" ht="15">
      <c r="A97" s="37" t="s">
        <v>102</v>
      </c>
      <c r="B97" s="62">
        <v>0.0375</v>
      </c>
      <c r="C97" s="62">
        <f t="shared" si="5"/>
        <v>20.835681573814593</v>
      </c>
      <c r="E97" s="62">
        <v>0.037</v>
      </c>
      <c r="F97" s="63">
        <f t="shared" si="6"/>
        <v>18.77105907829225</v>
      </c>
      <c r="H97" s="62">
        <v>0.036</v>
      </c>
      <c r="I97" s="62">
        <f t="shared" si="7"/>
        <v>17.158091864105174</v>
      </c>
      <c r="K97" s="62">
        <v>0.035</v>
      </c>
      <c r="L97" s="62">
        <f t="shared" si="8"/>
        <v>15.68180742102482</v>
      </c>
      <c r="N97" s="62">
        <v>0.0328</v>
      </c>
      <c r="O97" s="62">
        <f t="shared" si="9"/>
        <v>14.704818206755942</v>
      </c>
    </row>
    <row r="98" spans="1:15" ht="15">
      <c r="A98" s="37" t="s">
        <v>103</v>
      </c>
      <c r="B98" s="62">
        <v>0.0375</v>
      </c>
      <c r="C98" s="62">
        <f t="shared" si="5"/>
        <v>21.61701963283264</v>
      </c>
      <c r="E98" s="62">
        <v>0.037</v>
      </c>
      <c r="F98" s="63">
        <f t="shared" si="6"/>
        <v>19.465588264189062</v>
      </c>
      <c r="H98" s="62">
        <v>0.036</v>
      </c>
      <c r="I98" s="62">
        <f t="shared" si="7"/>
        <v>17.77578317121296</v>
      </c>
      <c r="K98" s="62">
        <v>0.035</v>
      </c>
      <c r="L98" s="62">
        <f t="shared" si="8"/>
        <v>16.23067068076069</v>
      </c>
      <c r="N98" s="62">
        <v>0.0328</v>
      </c>
      <c r="O98" s="62">
        <f t="shared" si="9"/>
        <v>15.187136243937537</v>
      </c>
    </row>
    <row r="99" spans="1:15" ht="15">
      <c r="A99" s="37" t="s">
        <v>104</v>
      </c>
      <c r="B99" s="62">
        <v>0.0375</v>
      </c>
      <c r="C99" s="62">
        <f t="shared" si="5"/>
        <v>22.427657869063864</v>
      </c>
      <c r="E99" s="62">
        <v>0.037</v>
      </c>
      <c r="F99" s="63">
        <f t="shared" si="6"/>
        <v>20.185815029964058</v>
      </c>
      <c r="H99" s="62">
        <v>0.036</v>
      </c>
      <c r="I99" s="62">
        <f t="shared" si="7"/>
        <v>18.415711365376627</v>
      </c>
      <c r="K99" s="62">
        <v>0.035</v>
      </c>
      <c r="L99" s="62">
        <f t="shared" si="8"/>
        <v>16.79874415458731</v>
      </c>
      <c r="N99" s="62">
        <v>0.0328</v>
      </c>
      <c r="O99" s="62">
        <f t="shared" si="9"/>
        <v>15.685274312738688</v>
      </c>
    </row>
    <row r="100" spans="1:15" ht="15">
      <c r="A100" s="37" t="s">
        <v>105</v>
      </c>
      <c r="B100" s="62">
        <v>0.0375</v>
      </c>
      <c r="C100" s="62">
        <f t="shared" si="5"/>
        <v>23.26869503915376</v>
      </c>
      <c r="E100" s="62">
        <v>0.037</v>
      </c>
      <c r="F100" s="63">
        <f t="shared" si="6"/>
        <v>20.932690186072726</v>
      </c>
      <c r="H100" s="62">
        <v>0.036</v>
      </c>
      <c r="I100" s="62">
        <f t="shared" si="7"/>
        <v>19.078676974530186</v>
      </c>
      <c r="K100" s="62">
        <v>0.035</v>
      </c>
      <c r="L100" s="62">
        <f t="shared" si="8"/>
        <v>17.38670019999787</v>
      </c>
      <c r="N100" s="62">
        <v>0.0328</v>
      </c>
      <c r="O100" s="62">
        <f t="shared" si="9"/>
        <v>16.19975131019652</v>
      </c>
    </row>
    <row r="101" spans="1:15" ht="15">
      <c r="A101" s="37" t="s">
        <v>106</v>
      </c>
      <c r="B101" s="62">
        <v>0.0375</v>
      </c>
      <c r="C101" s="62">
        <f t="shared" si="5"/>
        <v>24.141271103122026</v>
      </c>
      <c r="E101" s="62">
        <v>0.037</v>
      </c>
      <c r="F101" s="63">
        <f t="shared" si="6"/>
        <v>21.707199722957416</v>
      </c>
      <c r="H101" s="62">
        <v>0.036</v>
      </c>
      <c r="I101" s="62">
        <f t="shared" si="7"/>
        <v>19.76550934561327</v>
      </c>
      <c r="K101" s="62">
        <v>0.035</v>
      </c>
      <c r="L101" s="62">
        <f t="shared" si="8"/>
        <v>17.995234706997795</v>
      </c>
      <c r="N101" s="62">
        <v>0.0328</v>
      </c>
      <c r="O101" s="62">
        <f t="shared" si="9"/>
        <v>16.731103153170963</v>
      </c>
    </row>
    <row r="102" spans="1:15" ht="15">
      <c r="A102" s="37" t="s">
        <v>107</v>
      </c>
      <c r="B102" s="62">
        <v>0.0375</v>
      </c>
      <c r="C102" s="62">
        <f t="shared" si="5"/>
        <v>25.046568769489102</v>
      </c>
      <c r="E102" s="62">
        <v>0.037</v>
      </c>
      <c r="F102" s="63">
        <f t="shared" si="6"/>
        <v>22.51036611270684</v>
      </c>
      <c r="H102" s="62">
        <v>0.036</v>
      </c>
      <c r="I102" s="62">
        <f t="shared" si="7"/>
        <v>20.47706768205535</v>
      </c>
      <c r="K102" s="62">
        <v>0.035</v>
      </c>
      <c r="L102" s="62">
        <f t="shared" si="8"/>
        <v>18.62506792174272</v>
      </c>
      <c r="N102" s="62">
        <v>0.0328</v>
      </c>
      <c r="O102" s="62">
        <f t="shared" si="9"/>
        <v>17.27988333659497</v>
      </c>
    </row>
    <row r="103" ht="15">
      <c r="B103" s="61"/>
    </row>
  </sheetData>
  <sheetProtection/>
  <mergeCells count="5">
    <mergeCell ref="B1:C1"/>
    <mergeCell ref="E1:F1"/>
    <mergeCell ref="H1:I1"/>
    <mergeCell ref="K1:L1"/>
    <mergeCell ref="N1:O1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10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6.28125" style="50" bestFit="1" customWidth="1"/>
    <col min="2" max="2" width="14.00390625" style="50" bestFit="1" customWidth="1"/>
    <col min="3" max="3" width="18.28125" style="50" bestFit="1" customWidth="1"/>
    <col min="4" max="4" width="15.421875" style="50" bestFit="1" customWidth="1"/>
    <col min="5" max="5" width="3.140625" style="50" customWidth="1"/>
    <col min="6" max="6" width="16.421875" style="50" bestFit="1" customWidth="1"/>
    <col min="7" max="7" width="15.421875" style="50" bestFit="1" customWidth="1"/>
    <col min="8" max="8" width="2.7109375" style="50" customWidth="1"/>
    <col min="9" max="9" width="16.421875" style="50" bestFit="1" customWidth="1"/>
    <col min="10" max="10" width="15.421875" style="50" bestFit="1" customWidth="1"/>
    <col min="11" max="11" width="3.28125" style="50" customWidth="1"/>
    <col min="12" max="12" width="16.421875" style="50" bestFit="1" customWidth="1"/>
    <col min="13" max="13" width="15.421875" style="50" bestFit="1" customWidth="1"/>
    <col min="14" max="14" width="3.140625" style="50" customWidth="1"/>
    <col min="15" max="15" width="16.421875" style="50" bestFit="1" customWidth="1"/>
    <col min="16" max="16" width="15.421875" style="50" bestFit="1" customWidth="1"/>
    <col min="17" max="17" width="3.421875" style="50" customWidth="1"/>
    <col min="18" max="16384" width="9.140625" style="50" customWidth="1"/>
  </cols>
  <sheetData>
    <row r="5" spans="2:16" ht="15">
      <c r="B5" s="46"/>
      <c r="C5" s="46"/>
      <c r="D5" s="46"/>
      <c r="F5" s="46"/>
      <c r="G5" s="46"/>
      <c r="H5" s="51"/>
      <c r="I5" s="46"/>
      <c r="J5" s="46"/>
      <c r="K5" s="51"/>
      <c r="L5" s="46"/>
      <c r="M5" s="46"/>
      <c r="N5" s="51"/>
      <c r="O5" s="46"/>
      <c r="P5" s="46"/>
    </row>
    <row r="6" spans="1:16" ht="15">
      <c r="A6" s="59"/>
      <c r="B6" s="51"/>
      <c r="C6" s="57"/>
      <c r="D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5">
      <c r="A7" s="59"/>
      <c r="B7" s="51"/>
      <c r="C7" s="57"/>
      <c r="D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5">
      <c r="A8" s="59"/>
      <c r="B8" s="51"/>
      <c r="C8" s="57"/>
      <c r="D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">
      <c r="A9" s="59"/>
      <c r="B9" s="51"/>
      <c r="C9" s="57"/>
      <c r="D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">
      <c r="A10" s="59"/>
      <c r="B10" s="51"/>
      <c r="C10" s="57"/>
      <c r="D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">
      <c r="A11" s="59"/>
      <c r="B11" s="51"/>
      <c r="C11" s="57"/>
      <c r="D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5">
      <c r="A12" s="59"/>
      <c r="B12" s="51"/>
      <c r="C12" s="57"/>
      <c r="D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 ht="15">
      <c r="A13" s="59"/>
      <c r="B13" s="51"/>
      <c r="C13" s="57"/>
      <c r="D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5">
      <c r="A14" s="59"/>
      <c r="B14" s="51"/>
      <c r="C14" s="57"/>
      <c r="D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5">
      <c r="A15" s="59"/>
      <c r="B15" s="51"/>
      <c r="C15" s="57"/>
      <c r="D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5">
      <c r="A16" s="59"/>
      <c r="B16" s="51"/>
      <c r="C16" s="57"/>
      <c r="D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15">
      <c r="A17" s="59"/>
      <c r="B17" s="51"/>
      <c r="C17" s="57"/>
      <c r="D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">
      <c r="A18" s="59"/>
      <c r="B18" s="51"/>
      <c r="C18" s="57"/>
      <c r="D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5">
      <c r="A19" s="59"/>
      <c r="B19" s="51"/>
      <c r="C19" s="57"/>
      <c r="D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5">
      <c r="A20" s="59"/>
      <c r="B20" s="51"/>
      <c r="C20" s="57"/>
      <c r="D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">
      <c r="A21" s="59"/>
      <c r="B21" s="51"/>
      <c r="C21" s="57"/>
      <c r="D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">
      <c r="A22" s="59"/>
      <c r="B22" s="51"/>
      <c r="C22" s="57"/>
      <c r="D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15">
      <c r="A23" s="59"/>
      <c r="B23" s="51"/>
      <c r="C23" s="57"/>
      <c r="D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">
      <c r="A24" s="59"/>
      <c r="B24" s="51"/>
      <c r="C24" s="57"/>
      <c r="D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5">
      <c r="A25" s="59"/>
      <c r="B25" s="51"/>
      <c r="C25" s="57"/>
      <c r="D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5">
      <c r="A26" s="59"/>
      <c r="B26" s="51"/>
      <c r="C26" s="57"/>
      <c r="D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15">
      <c r="A27" s="59"/>
      <c r="B27" s="51"/>
      <c r="C27" s="57"/>
      <c r="D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5">
      <c r="A28" s="59"/>
      <c r="B28" s="51"/>
      <c r="C28" s="57"/>
      <c r="D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15">
      <c r="A29" s="59"/>
      <c r="B29" s="51"/>
      <c r="C29" s="57"/>
      <c r="D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5">
      <c r="A30" s="59"/>
      <c r="B30" s="51"/>
      <c r="C30" s="57"/>
      <c r="D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5">
      <c r="A31" s="59"/>
      <c r="B31" s="51"/>
      <c r="C31" s="57"/>
      <c r="D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5">
      <c r="A32" s="59"/>
      <c r="B32" s="51"/>
      <c r="C32" s="57"/>
      <c r="D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ht="15">
      <c r="A33" s="46"/>
      <c r="B33" s="51"/>
      <c r="C33" s="57"/>
      <c r="D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15">
      <c r="A34" s="46"/>
      <c r="B34" s="51"/>
      <c r="C34" s="57"/>
      <c r="D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">
      <c r="A35" s="46"/>
      <c r="B35" s="51"/>
      <c r="C35" s="57"/>
      <c r="D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ht="15">
      <c r="A36" s="46"/>
      <c r="B36" s="51"/>
      <c r="C36" s="57"/>
      <c r="D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5">
      <c r="A37" s="46"/>
      <c r="B37" s="51"/>
      <c r="C37" s="57"/>
      <c r="D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ht="15">
      <c r="A38" s="46"/>
      <c r="B38" s="51"/>
      <c r="C38" s="57"/>
      <c r="D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5">
      <c r="A39" s="46"/>
      <c r="B39" s="51"/>
      <c r="C39" s="57"/>
      <c r="D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ht="15">
      <c r="A40" s="46"/>
      <c r="B40" s="51"/>
      <c r="C40" s="57"/>
      <c r="D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ht="15">
      <c r="A41" s="46"/>
      <c r="B41" s="51"/>
      <c r="C41" s="57"/>
      <c r="D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5">
      <c r="A42" s="46"/>
      <c r="B42" s="51"/>
      <c r="C42" s="57"/>
      <c r="D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5">
      <c r="A43" s="46"/>
      <c r="B43" s="51"/>
      <c r="C43" s="57"/>
      <c r="D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5">
      <c r="A44" s="46"/>
      <c r="B44" s="51"/>
      <c r="C44" s="57"/>
      <c r="D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5">
      <c r="A45" s="46"/>
      <c r="B45" s="51"/>
      <c r="C45" s="57"/>
      <c r="D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15">
      <c r="A46" s="46"/>
      <c r="B46" s="51"/>
      <c r="C46" s="57"/>
      <c r="D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5">
      <c r="A47" s="46"/>
      <c r="B47" s="51"/>
      <c r="C47" s="57"/>
      <c r="D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5">
      <c r="A48" s="46"/>
      <c r="B48" s="51"/>
      <c r="C48" s="57"/>
      <c r="D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5">
      <c r="A49" s="46"/>
      <c r="B49" s="51"/>
      <c r="C49" s="57"/>
      <c r="D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5">
      <c r="A50" s="46"/>
      <c r="B50" s="51"/>
      <c r="C50" s="57"/>
      <c r="D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5">
      <c r="A51" s="46"/>
      <c r="B51" s="51"/>
      <c r="C51" s="57"/>
      <c r="D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5">
      <c r="A52" s="46"/>
      <c r="B52" s="51"/>
      <c r="C52" s="57"/>
      <c r="D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5">
      <c r="A53" s="46"/>
      <c r="B53" s="51"/>
      <c r="C53" s="57"/>
      <c r="D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5">
      <c r="A54" s="46"/>
      <c r="B54" s="51"/>
      <c r="C54" s="57"/>
      <c r="D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5">
      <c r="A55" s="46"/>
      <c r="B55" s="51"/>
      <c r="C55" s="57"/>
      <c r="D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5">
      <c r="A56" s="46"/>
      <c r="B56" s="51"/>
      <c r="C56" s="57"/>
      <c r="D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5">
      <c r="A57" s="46"/>
      <c r="B57" s="51"/>
      <c r="C57" s="57"/>
      <c r="D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5">
      <c r="A58" s="46"/>
      <c r="B58" s="51"/>
      <c r="C58" s="57"/>
      <c r="D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5">
      <c r="A59" s="46"/>
      <c r="B59" s="51"/>
      <c r="C59" s="57"/>
      <c r="D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5">
      <c r="A60" s="46"/>
      <c r="B60" s="51"/>
      <c r="C60" s="57"/>
      <c r="D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5">
      <c r="A61" s="46"/>
      <c r="B61" s="51"/>
      <c r="C61" s="57"/>
      <c r="D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ht="15">
      <c r="A62" s="46"/>
      <c r="B62" s="51"/>
      <c r="C62" s="57"/>
      <c r="D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1:16" ht="15">
      <c r="A63" s="46"/>
      <c r="B63" s="51"/>
      <c r="C63" s="57"/>
      <c r="D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1:16" ht="15">
      <c r="A64" s="46"/>
      <c r="B64" s="51"/>
      <c r="C64" s="57"/>
      <c r="D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15">
      <c r="A65" s="46"/>
      <c r="B65" s="51"/>
      <c r="C65" s="57"/>
      <c r="D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16" ht="15">
      <c r="A66" s="46"/>
      <c r="B66" s="51"/>
      <c r="C66" s="57"/>
      <c r="D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1:16" ht="15">
      <c r="A67" s="46"/>
      <c r="B67" s="51"/>
      <c r="C67" s="57"/>
      <c r="D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1:16" ht="15">
      <c r="A68" s="46"/>
      <c r="B68" s="51"/>
      <c r="C68" s="57"/>
      <c r="D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1:16" ht="15">
      <c r="A69" s="46"/>
      <c r="B69" s="51"/>
      <c r="C69" s="57"/>
      <c r="D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1:16" ht="15">
      <c r="A70" s="46"/>
      <c r="B70" s="51"/>
      <c r="C70" s="57"/>
      <c r="D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1:16" ht="15">
      <c r="A71" s="46"/>
      <c r="B71" s="51"/>
      <c r="C71" s="57"/>
      <c r="D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15">
      <c r="A72" s="46"/>
      <c r="B72" s="51"/>
      <c r="C72" s="57"/>
      <c r="D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1:16" ht="15">
      <c r="A73" s="46"/>
      <c r="B73" s="51"/>
      <c r="C73" s="57"/>
      <c r="D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5">
      <c r="A74" s="46"/>
      <c r="B74" s="51"/>
      <c r="C74" s="57"/>
      <c r="D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1:16" ht="15">
      <c r="A75" s="46"/>
      <c r="B75" s="51"/>
      <c r="C75" s="57"/>
      <c r="D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5">
      <c r="A76" s="46"/>
      <c r="B76" s="51"/>
      <c r="C76" s="57"/>
      <c r="D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1:16" ht="15">
      <c r="A77" s="46"/>
      <c r="B77" s="51"/>
      <c r="C77" s="57"/>
      <c r="D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1:16" ht="15">
      <c r="A78" s="46"/>
      <c r="B78" s="51"/>
      <c r="C78" s="57"/>
      <c r="D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5">
      <c r="A79" s="46"/>
      <c r="B79" s="51"/>
      <c r="C79" s="57"/>
      <c r="D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5">
      <c r="A80" s="46"/>
      <c r="B80" s="51"/>
      <c r="C80" s="57"/>
      <c r="D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5">
      <c r="A81" s="46"/>
      <c r="B81" s="51"/>
      <c r="C81" s="57"/>
      <c r="D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5">
      <c r="A82" s="46"/>
      <c r="B82" s="51"/>
      <c r="C82" s="57"/>
      <c r="D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1:16" ht="15">
      <c r="A83" s="46"/>
      <c r="B83" s="51"/>
      <c r="C83" s="57"/>
      <c r="D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1:16" ht="15">
      <c r="A84" s="46"/>
      <c r="B84" s="51"/>
      <c r="C84" s="57"/>
      <c r="D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15">
      <c r="A85" s="46"/>
      <c r="B85" s="51"/>
      <c r="C85" s="57"/>
      <c r="D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15">
      <c r="A86" s="46"/>
      <c r="B86" s="51"/>
      <c r="C86" s="57"/>
      <c r="D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1:16" ht="15">
      <c r="A87" s="46"/>
      <c r="B87" s="51"/>
      <c r="C87" s="57"/>
      <c r="D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5">
      <c r="A88" s="46"/>
      <c r="B88" s="51"/>
      <c r="C88" s="57"/>
      <c r="D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1:16" ht="15">
      <c r="A89" s="46"/>
      <c r="B89" s="51"/>
      <c r="C89" s="57"/>
      <c r="D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5">
      <c r="A90" s="46"/>
      <c r="B90" s="51"/>
      <c r="C90" s="57"/>
      <c r="D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ht="15">
      <c r="A91" s="46"/>
      <c r="B91" s="51"/>
      <c r="C91" s="57"/>
      <c r="D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5">
      <c r="A92" s="46"/>
      <c r="B92" s="51"/>
      <c r="C92" s="57"/>
      <c r="D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ht="15">
      <c r="A93" s="46"/>
      <c r="B93" s="51"/>
      <c r="C93" s="57"/>
      <c r="D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5">
      <c r="A94" s="46"/>
      <c r="B94" s="51"/>
      <c r="C94" s="57"/>
      <c r="D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 ht="15">
      <c r="A95" s="46"/>
      <c r="B95" s="51"/>
      <c r="C95" s="57"/>
      <c r="D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>
      <c r="A96" s="46"/>
      <c r="B96" s="51"/>
      <c r="C96" s="57"/>
      <c r="D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5">
      <c r="A97" s="46"/>
      <c r="B97" s="51"/>
      <c r="C97" s="57"/>
      <c r="D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1:16" ht="15">
      <c r="A98" s="46"/>
      <c r="B98" s="51"/>
      <c r="C98" s="57"/>
      <c r="D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ht="15">
      <c r="A99" s="46"/>
      <c r="B99" s="51"/>
      <c r="C99" s="57"/>
      <c r="D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1:16" ht="15">
      <c r="A100" s="46"/>
      <c r="B100" s="51"/>
      <c r="C100" s="57"/>
      <c r="D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ht="15">
      <c r="A101" s="46"/>
      <c r="B101" s="51"/>
      <c r="C101" s="57"/>
      <c r="D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1:16" ht="15">
      <c r="A102" s="46"/>
      <c r="B102" s="51"/>
      <c r="C102" s="57"/>
      <c r="D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1:16" ht="15">
      <c r="A103" s="46"/>
      <c r="B103" s="51"/>
      <c r="C103" s="57"/>
      <c r="D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>
      <c r="A104" s="46"/>
      <c r="B104" s="51"/>
      <c r="C104" s="57"/>
      <c r="D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1:16" ht="15">
      <c r="A105" s="46"/>
      <c r="B105" s="51"/>
      <c r="C105" s="57"/>
      <c r="D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>
      <c r="A106" s="46"/>
      <c r="B106" s="51"/>
      <c r="C106" s="46"/>
      <c r="D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5">
      <c r="A107" s="87"/>
      <c r="B107" s="87"/>
      <c r="C107" s="87"/>
      <c r="D107" s="60"/>
      <c r="E107" s="46"/>
      <c r="F107" s="46"/>
      <c r="G107" s="60"/>
      <c r="H107" s="46"/>
      <c r="I107" s="46"/>
      <c r="J107" s="60"/>
      <c r="K107" s="46"/>
      <c r="L107" s="46"/>
      <c r="M107" s="60"/>
      <c r="N107" s="46"/>
      <c r="O107" s="46"/>
      <c r="P107" s="60"/>
    </row>
    <row r="108" spans="1:16" ht="15">
      <c r="A108" s="88"/>
      <c r="B108" s="88"/>
      <c r="C108" s="88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ht="15">
      <c r="A109" s="88"/>
      <c r="B109" s="88"/>
      <c r="C109" s="88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</sheetData>
  <sheetProtection/>
  <mergeCells count="3">
    <mergeCell ref="A107:C107"/>
    <mergeCell ref="A108:C108"/>
    <mergeCell ref="A109:C10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Gonçalves</dc:creator>
  <cp:keywords/>
  <dc:description/>
  <cp:lastModifiedBy>SIND</cp:lastModifiedBy>
  <cp:lastPrinted>2012-04-16T16:23:58Z</cp:lastPrinted>
  <dcterms:created xsi:type="dcterms:W3CDTF">2011-11-06T16:15:55Z</dcterms:created>
  <dcterms:modified xsi:type="dcterms:W3CDTF">2012-08-29T20:10:31Z</dcterms:modified>
  <cp:category/>
  <cp:version/>
  <cp:contentType/>
  <cp:contentStatus/>
</cp:coreProperties>
</file>